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lastEdited="5" lowestEdited="6" rupBuild="9303"/>
  <workbookPr/>
  <bookViews>
    <workbookView activeTab="15" firstSheet="13" windowHeight="7635" windowWidth="1536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externalReferences>
    <externalReference r:id="rId18"/>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E34" i="10"/>
  <c r="AM34" i="10"/>
  <c r="U34" i="10"/>
  <c r="C34" i="10"/>
  <c r="BW36" i="10" l="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<sst xmlns="http://schemas.openxmlformats.org/spreadsheetml/2006/main" count="1093" uniqueCount="590">
  <si>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</si>
  <si>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</si>
  <si>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</si>
  <si>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</si>
  <si>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</si>
  <si>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</si>
  <si>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</si>
  <si>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</si>
  <si>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</si>
  <si>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</si>
  <si>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</si>
  <si>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</si>
  <si>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</si>
  <si>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</si>
  <si>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</si>
  <si>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</si>
  <si>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</si>
  <si>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</si>
  <si>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</si>
  <si>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</si>
  <si>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</si>
  <si>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</si>
  <si>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</si>
  <si>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</si>
  <si>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</si>
  <si>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</si>
  <si>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</si>
  <si>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</si>
  <si>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</si>
  <si>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</si>
  <si>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</si>
  <si>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</si>
  <si>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</si>
  <si>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</si>
  <si>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</si>
  <si>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</si>
  <si>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</si>
  <si>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</si>
  <si>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</si>
  <si>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</si>
  <si>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</si>
  <si>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</si>
  <si>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</si>
  <si>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</si>
  <si>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</si>
  <si>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</si>
  <si>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</si>
  <si>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</si>
  <si>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</si>
  <si>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</si>
  <si>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</si>
  <si>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</si>
  <si>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</si>
  <si>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</si>
  <si>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</si>
  <si>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</si>
  <si>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</si>
  <si>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</si>
  <si>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</si>
  <si>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</si>
  <si>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</si>
  <si>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</si>
  <si>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</si>
  <si>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</si>
  <si>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</si>
  <si>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</si>
  <si>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</si>
  <si>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</si>
  <si>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</si>
  <si>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</si>
  <si>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</si>
  <si>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</si>
  <si>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</si>
  <si>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</si>
  <si>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</si>
  <si>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</si>
  <si>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</si>
  <si>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</si>
  <si>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</si>
  <si>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</si>
  <si>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</si>
  <si>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</si>
  <si>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</si>
  <si>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</si>
  <si>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</si>
  <si>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</si>
  <si>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</si>
  <si>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</si>
  <si>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</si>
  <si>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</si>
  <si>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</si>
  <si>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</si>
  <si>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</si>
  <si>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</si>
  <si>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</si>
  <si>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</si>
  <si>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</si>
  <si>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</si>
  <si>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</si>
  <si>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</si>
  <si>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</si>
  <si>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</si>
  <si>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</si>
  <si>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</si>
  <si>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</si>
  <si>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</si>
  <si>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</si>
  <si>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</si>
  <si>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</si>
  <si>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</si>
  <si>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</si>
  <si>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</si>
  <si>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</si>
  <si>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</si>
  <si>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</si>
  <si>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</si>
  <si>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</si>
  <si>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</si>
  <si>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</si>
  <si>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</si>
  <si>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</si>
  <si>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</si>
  <si>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</si>
  <si>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</si>
  <si>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</si>
  <si>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</si>
  <si>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</si>
  <si>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</si>
  <si>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</si>
  <si>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</si>
  <si>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</si>
  <si>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</si>
  <si>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</si>
  <si>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</si>
  <si>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</si>
  <si>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</si>
  <si>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</si>
  <si>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</si>
  <si>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</si>
  <si>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</si>
  <si>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</si>
  <si>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</si>
  <si>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</si>
  <si>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</si>
  <si>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</si>
  <si>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</si>
  <si>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</si>
  <si>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</si>
  <si>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</si>
  <si>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</si>
  <si>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</si>
  <si>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</si>
  <si>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</si>
  <si>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</si>
  <si>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</si>
  <si>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</si>
  <si>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</si>
  <si>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</si>
  <si>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</si>
  <si>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</si>
  <si>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</si>
  <si>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</si>
  <si>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</si>
  <si>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</si>
  <si>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</si>
  <si>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</si>
  <si>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</si>
  <si>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</si>
  <si>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</si>
  <si>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</si>
  <si>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</si>
  <si>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</si>
  <si>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</si>
  <si>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</si>
  <si>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</si>
  <si>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</si>
  <si>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</si>
  <si>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</si>
  <si>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</si>
  <si>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</si>
  <si>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</si>
  <si>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</si>
  <si>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</si>
  <si>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</si>
  <si>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</si>
  <si>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</si>
  <si>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</si>
  <si>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</si>
  <si>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</si>
  <si>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</si>
  <si>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</si>
  <si>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</si>
  <si>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</si>
  <si>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</si>
  <si>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</si>
  <si>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</si>
  <si>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</si>
  <si>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</si>
  <si>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</si>
  <si>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</si>
  <si>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</si>
  <si>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</si>
  <si>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</si>
  <si>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</si>
  <si>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</si>
  <si>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</si>
  <si>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</si>
  <si>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</si>
  <si>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</si>
  <si>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</si>
  <si>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東京都昭島市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</si>
  <si>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</si>
  <si>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</si>
  <si>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</si>
  <si>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</si>
  <si>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</si>
  <si>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</si>
  <si>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</si>
  <si>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</si>
  <si>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</si>
  <si>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</si>
  <si>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</si>
  <si>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</si>
  <si>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</si>
  <si>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</si>
  <si>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</si>
  <si>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</si>
  <si>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</si>
  <si>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</si>
  <si>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</si>
  <si>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</si>
  <si>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</si>
  <si>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</si>
  <si>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</si>
  <si>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</si>
  <si>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</si>
  <si>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</si>
  <si>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</si>
  <si>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</si>
  <si>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</si>
  <si>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</si>
  <si>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</si>
  <si>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</si>
  <si>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</si>
  <si>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</si>
  <si>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</si>
  <si>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</si>
  <si>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</si>
  <si>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</si>
  <si>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</si>
  <si>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</si>
  <si>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</si>
  <si>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</si>
  <si>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</si>
  <si>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</si>
  <si>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</si>
  <si>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</si>
  <si>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</si>
  <si>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</si>
  <si>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</si>
  <si>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</si>
  <si>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</si>
  <si>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</si>
  <si>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</si>
  <si>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</si>
  <si>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</si>
  <si>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</si>
  <si>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</si>
  <si>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</si>
  <si>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</si>
  <si>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</si>
  <si>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</si>
  <si>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</si>
  <si>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</si>
  <si>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</si>
  <si>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</si>
  <si>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</si>
  <si>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</si>
  <si>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</si>
  <si>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</si>
  <si>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</si>
  <si>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</si>
  <si>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</si>
  <si>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</si>
  <si>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</si>
  <si>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</si>
  <si>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</si>
  <si>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</si>
  <si>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</si>
  <si>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</si>
  <si>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</si>
  <si>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</si>
  <si>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</si>
  <si>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</si>
  <si>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</si>
  <si>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</si>
  <si>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</si>
  <si>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</si>
  <si>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</si>
  <si>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</si>
  <si>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</si>
  <si>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</si>
  <si>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</si>
  <si>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</si>
  <si>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</si>
  <si>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</si>
  <si>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</si>
  <si>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</si>
  <si>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</si>
  <si>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</si>
  <si>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</si>
  <si>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</si>
  <si>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</si>
  <si>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</si>
  <si>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</si>
  <si>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</si>
  <si>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</si>
  <si>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</si>
  <si>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</si>
  <si>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</si>
  <si>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</si>
  <si>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</si>
  <si>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</si>
  <si>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</si>
  <si>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</si>
  <si>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</si>
  <si>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</si>
  <si>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</si>
  <si>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</si>
  <si>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</si>
  <si>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</si>
  <si>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</si>
  <si>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</si>
  <si>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</si>
  <si>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</si>
  <si>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</si>
  <si>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</si>
  <si>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</si>
  <si>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</si>
  <si>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</si>
  <si>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</si>
  <si>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</si>
  <si>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</si>
  <si>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</si>
  <si>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</si>
  <si>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</si>
  <si>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</si>
  <si>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</si>
  <si>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</si>
  <si>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</si>
  <si>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</si>
  <si>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</si>
  <si>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</si>
  <si>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</si>
  <si>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</si>
  <si>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</si>
  <si>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</si>
  <si>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</si>
  <si>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</si>
  <si>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</si>
  <si>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東京都昭島市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</si>
  <si>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</si>
  <si>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</si>
  <si>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</si>
  <si>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</si>
  <si>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</si>
  <si>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</si>
  <si>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</si>
  <si>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</si>
  <si>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</si>
  <si>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</si>
  <si>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</si>
  <si>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</si>
  <si>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</si>
  <si>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</si>
  <si>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</si>
  <si>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</si>
  <si>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</si>
  <si>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</si>
  <si>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</si>
  <si>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</si>
  <si>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</si>
  <si>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</si>
  <si>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</si>
  <si>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</si>
  <si>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</si>
  <si>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</si>
  <si>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</si>
  <si>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</si>
  <si>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</si>
  <si>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</si>
  <si>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</si>
  <si>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</si>
  <si>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</si>
  <si>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</si>
  <si>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</si>
  <si>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</si>
  <si>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</si>
  <si>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</si>
  <si>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</si>
  <si>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</si>
  <si>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中神土地区画整理事業特別会計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</si>
  <si>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</si>
  <si>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</si>
  <si>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</si>
  <si>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</si>
  <si>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</si>
  <si>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</si>
  <si>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</si>
  <si>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</si>
  <si>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</si>
  <si>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</si>
  <si>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</si>
  <si>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</si>
  <si>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</si>
  <si>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</si>
  <si>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</si>
  <si>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</si>
  <si>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</si>
  <si>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</si>
  <si>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</si>
  <si>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</si>
  <si>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</si>
  <si>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</si>
  <si>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</si>
  <si>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</si>
  <si>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</si>
  <si>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</si>
  <si>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</si>
  <si>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</si>
  <si>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</si>
  <si>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</si>
  <si>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</si>
  <si>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</si>
  <si>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</si>
  <si>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</si>
  <si>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</si>
  <si>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</si>
  <si>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</si>
  <si>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</si>
  <si>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</si>
  <si>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</si>
  <si>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</si>
  <si>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</si>
  <si>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</si>
  <si>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</si>
  <si>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</si>
  <si>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</si>
  <si>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</si>
  <si>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</si>
  <si>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</si>
  <si>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</si>
  <si>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</si>
  <si>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</si>
  <si>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</si>
  <si>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</si>
  <si>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</si>
  <si>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</si>
  <si>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</si>
  <si>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</si>
  <si>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</si>
  <si>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</si>
  <si>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</si>
  <si>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</si>
  <si>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</si>
  <si>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</si>
  <si>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</si>
  <si>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</si>
  <si>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</si>
  <si>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</si>
  <si>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</si>
  <si>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</si>
  <si>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</si>
  <si>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</si>
  <si>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</si>
  <si>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</si>
  <si>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</si>
  <si>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</si>
  <si>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</si>
  <si>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</si>
  <si>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</si>
  <si>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</si>
  <si>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</si>
  <si>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</si>
  <si>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</si>
  <si>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</si>
  <si>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</si>
  <si>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</si>
  <si>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</si>
  <si>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</si>
  <si>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</si>
  <si>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</si>
  <si>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</si>
  <si>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</si>
  <si>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</si>
  <si>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</si>
  <si>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</si>
  <si>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</si>
  <si>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</si>
  <si>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</si>
  <si>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</si>
  <si>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</si>
  <si>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</si>
  <si>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</si>
  <si>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</si>
  <si>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</si>
  <si>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</si>
  <si>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</si>
  <si>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</si>
  <si>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</si>
  <si>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</si>
  <si>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</si>
  <si>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</si>
  <si>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</si>
  <si>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</si>
  <si>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</si>
  <si>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</si>
  <si>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</si>
  <si>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</si>
  <si>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</si>
  <si>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</si>
  <si>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</si>
  <si>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</si>
  <si>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</si>
  <si>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</si>
  <si>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</si>
  <si>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</si>
  <si>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</si>
  <si>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</si>
  <si>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</si>
  <si>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</si>
  <si>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</si>
  <si>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</si>
  <si>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</si>
  <si>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</si>
  <si>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</si>
  <si>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</si>
  <si>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</si>
  <si>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</si>
  <si>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</si>
  <si>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</si>
  <si>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</si>
  <si>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</si>
  <si>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</si>
  <si>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</si>
  <si>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</si>
  <si>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</si>
  <si>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</si>
  <si>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1.16</t>
  </si>
  <si>
    <t>▲ 1.85</t>
  </si>
  <si>
    <t>水道事業会計</t>
  </si>
  <si>
    <t>一般会計</t>
  </si>
  <si>
    <t>国民健康保険特別会計</t>
  </si>
  <si>
    <t>下水道事業特別会計</t>
  </si>
  <si>
    <t>介護保険特別会計</t>
  </si>
  <si>
    <t>中神土地区画整理事業特別会計</t>
  </si>
  <si>
    <t>後期高齢者医療特別会計</t>
  </si>
  <si>
    <t>その他会計（赤字）</t>
  </si>
  <si>
    <t>その他会計（黒字）</t>
  </si>
  <si>
    <t>介護保険特別会計</t>
    <rPh sb="0" eb="2">
      <t>カイゴ</t>
    </rPh>
    <rPh sb="2" eb="4">
      <t>ホケン</t>
    </rPh>
    <rPh sb="4" eb="6">
      <t>トクベツ</t>
    </rPh>
    <rPh sb="6" eb="8">
      <t>カイケイ</t>
    </rPh>
    <phoneticPr fontId="5"/>
  </si>
  <si>
    <t>後期高齢者医療特別会計</t>
    <rPh sb="0" eb="2">
      <t>コウキ</t>
    </rPh>
    <rPh sb="2" eb="5">
      <t>コウレイシャ</t>
    </rPh>
    <rPh sb="5" eb="7">
      <t>イリョウ</t>
    </rPh>
    <rPh sb="7" eb="9">
      <t>トクベツ</t>
    </rPh>
    <rPh sb="9" eb="11">
      <t>カイケイ</t>
    </rPh>
    <phoneticPr fontId="2"/>
  </si>
  <si>
    <t>公共施設整備資金積立基金</t>
    <rPh sb="0" eb="2">
      <t>コウキョウ</t>
    </rPh>
    <rPh sb="2" eb="4">
      <t>シセツ</t>
    </rPh>
    <rPh sb="4" eb="6">
      <t>セイビ</t>
    </rPh>
    <rPh sb="6" eb="8">
      <t>シキン</t>
    </rPh>
    <rPh sb="8" eb="10">
      <t>ツミタテ</t>
    </rPh>
    <rPh sb="10" eb="12">
      <t>キキン</t>
    </rPh>
    <phoneticPr fontId="11"/>
  </si>
  <si>
    <t>庁舎跡地施設整備資金積立基金</t>
    <rPh sb="0" eb="2">
      <t>チョウシャ</t>
    </rPh>
    <rPh sb="2" eb="4">
      <t>アトチ</t>
    </rPh>
    <rPh sb="4" eb="6">
      <t>シセツ</t>
    </rPh>
    <rPh sb="6" eb="8">
      <t>セイビ</t>
    </rPh>
    <rPh sb="8" eb="10">
      <t>シキン</t>
    </rPh>
    <rPh sb="10" eb="12">
      <t>ツミタテ</t>
    </rPh>
    <rPh sb="12" eb="14">
      <t>キキン</t>
    </rPh>
    <phoneticPr fontId="11"/>
  </si>
  <si>
    <t>立川基地跡地昭島地区周辺都市基盤整備基金</t>
    <rPh sb="0" eb="2">
      <t>タチカワ</t>
    </rPh>
    <rPh sb="2" eb="4">
      <t>キチ</t>
    </rPh>
    <rPh sb="4" eb="6">
      <t>アトチ</t>
    </rPh>
    <rPh sb="6" eb="8">
      <t>アキシマ</t>
    </rPh>
    <rPh sb="8" eb="10">
      <t>チク</t>
    </rPh>
    <rPh sb="10" eb="12">
      <t>シュウヘン</t>
    </rPh>
    <rPh sb="12" eb="14">
      <t>トシ</t>
    </rPh>
    <rPh sb="14" eb="16">
      <t>キバン</t>
    </rPh>
    <rPh sb="16" eb="18">
      <t>セイビ</t>
    </rPh>
    <rPh sb="18" eb="20">
      <t>キキン</t>
    </rPh>
    <phoneticPr fontId="11"/>
  </si>
  <si>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11"/>
  </si>
  <si>
    <t>職員退職手当資金積立基金</t>
    <rPh sb="0" eb="2">
      <t>ショクイン</t>
    </rPh>
    <rPh sb="2" eb="4">
      <t>タイショク</t>
    </rPh>
    <rPh sb="4" eb="6">
      <t>テアテ</t>
    </rPh>
    <rPh sb="6" eb="8">
      <t>シキン</t>
    </rPh>
    <rPh sb="8" eb="10">
      <t>ツミタテ</t>
    </rPh>
    <rPh sb="10" eb="12">
      <t>キキン</t>
    </rPh>
    <phoneticPr fontId="11"/>
  </si>
  <si>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</si>
  <si>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</si>
  <si>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</si>
  <si>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</si>
  <si>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</si>
  <si>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</si>
  <si>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</si>
  <si>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</si>
  <si>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昭島市土地開発公社</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</si>
  <si>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</si>
  <si>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</si>
  <si>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</si>
  <si>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</si>
  <si>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と比較して低い水準にあり、比率が算定されない状況となっている。これは、昭島市中期財政計画に基づき、地方債残高と基金残高のバランスに配意しながら、地方債残高の抑制、基金残高の増加に努めてきたためであると考えられる。一方で、有形固定資産減価償却率については、平成28年度は類似団体平均を下回ったものの、一部施設について固定資産台帳を精緻化したことで、平成29年度は上回る結果となった。今後も「昭島市公共施設等総合管理計画」及び今後策定する個別施設計画に基づき、施設老朽化対策を着実に進めていく。</t>
    <rPh sb="153" eb="154">
      <t>シタ</t>
    </rPh>
    <rPh sb="161" eb="163">
      <t>イチブ</t>
    </rPh>
    <rPh sb="163" eb="165">
      <t>シセツ</t>
    </rPh>
    <rPh sb="169" eb="171">
      <t>コテイ</t>
    </rPh>
    <rPh sb="171" eb="173">
      <t>シサン</t>
    </rPh>
    <rPh sb="173" eb="175">
      <t>ダイチョウ</t>
    </rPh>
    <rPh sb="176" eb="179">
      <t>セイチカ</t>
    </rPh>
    <rPh sb="192" eb="194">
      <t>ウワマワ</t>
    </rPh>
    <rPh sb="195" eb="197">
      <t>ケッカ</t>
    </rPh>
    <rPh sb="202" eb="204">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</si>
  <si>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</si>
  <si>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</si>
  <si>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</si>
  <si>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</si>
  <si>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</si>
  <si>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</si>
  <si>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近年も改善傾向にある。また、将来負担比率についても類似団体と比較して低い水準にあり、平成26年度から４年連続で比率が算定されない状況となった。近年の将来負担比率の改善については、地方債残高と基金残高のバランスを勘案するなかで、地方債残高の抑制、基金残高の増加に努めてきたためであると考えられる。今後については大規模な投資事業も控えており、一時的な地方債残高増・基金残高減の可能性も想定されるため、新たに策定された「昭島市行財政改革推進プラン」に基づき行財政健全化を推し進め、将来負担額全体の動向を見据える中で、引き続き低位の水準に留め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</si>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</sst>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178" fontId="15"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44267</c:v>
                </c:pt>
                <c:pt idx="3">
                  <c:v>40879</c:v>
                </c:pt>
                <c:pt idx="4">
                  <c:v>42651</c:v>
                </c:pt>
              </c:numCache>
            </c:numRef>
          </c:val>
          <c:smooth val="0"/>
          <c:extLst xmlns:c16r2="http://schemas.microsoft.com/office/drawing/2015/06/chart">
            <c:ext xmlns:c16="http://schemas.microsoft.com/office/drawing/2014/chart" uri="{C3380CC4-5D6E-409C-BE32-E72D297353CC}">
              <c16:uniqueId val="{00000000-9587-4975-BC10-4C91EF7FD0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25340</c:v>
                </c:pt>
                <c:pt idx="1">
                  <c:v>36928</c:v>
                </c:pt>
                <c:pt idx="2">
                  <c:v>34294</c:v>
                </c:pt>
                <c:pt idx="3">
                  <c:v>43753</c:v>
                </c:pt>
                <c:pt idx="4">
                  <c:v>32054</c:v>
                </c:pt>
              </c:numCache>
            </c:numRef>
          </c:val>
          <c:smooth val="0"/>
          <c:extLst xmlns:c16r2="http://schemas.microsoft.com/office/drawing/2015/06/chart">
            <c:ext xmlns:c16="http://schemas.microsoft.com/office/drawing/2014/chart" uri="{C3380CC4-5D6E-409C-BE32-E72D297353CC}">
              <c16:uniqueId val="{00000001-9587-4975-BC10-4C91EF7FD095}"/>
            </c:ext>
          </c:extLst>
        </c:ser>
        <c:dLbls>
          <c:showLegendKey val="0"/>
          <c:showVal val="0"/>
          <c:showCatName val="0"/>
          <c:showSerName val="0"/>
          <c:showPercent val="0"/>
          <c:showBubbleSize val="0"/>
        </c:dLbls>
        <c:marker val="1"/>
        <c:smooth val="0"/>
        <c:axId val="150183936"/>
        <c:axId val="150185856"/>
      </c:lineChart>
      <c:catAx>
        <c:axId val="150183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185856"/>
        <c:crosses val="autoZero"/>
        <c:auto val="1"/>
        <c:lblAlgn val="ctr"/>
        <c:lblOffset val="100"/>
        <c:tickLblSkip val="1"/>
        <c:tickMarkSkip val="1"/>
        <c:noMultiLvlLbl val="0"/>
      </c:catAx>
      <c:valAx>
        <c:axId val="15018585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183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6.42</c:v>
                </c:pt>
                <c:pt idx="1">
                  <c:v>5.97</c:v>
                </c:pt>
                <c:pt idx="2">
                  <c:v>4.6500000000000004</c:v>
                </c:pt>
                <c:pt idx="3">
                  <c:v>5.0999999999999996</c:v>
                </c:pt>
                <c:pt idx="4">
                  <c:v>6.2</c:v>
                </c:pt>
              </c:numCache>
            </c:numRef>
          </c:val>
          <c:extLst xmlns:c16r2="http://schemas.microsoft.com/office/drawing/2015/06/chart">
            <c:ext xmlns:c16="http://schemas.microsoft.com/office/drawing/2014/chart" uri="{C3380CC4-5D6E-409C-BE32-E72D297353CC}">
              <c16:uniqueId val="{00000000-274F-4F79-92A6-28581F0077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15.25</c:v>
                </c:pt>
                <c:pt idx="1">
                  <c:v>18.66</c:v>
                </c:pt>
                <c:pt idx="2">
                  <c:v>18.440000000000001</c:v>
                </c:pt>
                <c:pt idx="3">
                  <c:v>16.13</c:v>
                </c:pt>
                <c:pt idx="4">
                  <c:v>18.53</c:v>
                </c:pt>
              </c:numCache>
            </c:numRef>
          </c:val>
          <c:extLst xmlns:c16r2="http://schemas.microsoft.com/office/drawing/2015/06/chart">
            <c:ext xmlns:c16="http://schemas.microsoft.com/office/drawing/2014/chart" uri="{C3380CC4-5D6E-409C-BE32-E72D297353CC}">
              <c16:uniqueId val="{00000001-274F-4F79-92A6-28581F0077BA}"/>
            </c:ext>
          </c:extLst>
        </c:ser>
        <c:dLbls>
          <c:showLegendKey val="0"/>
          <c:showVal val="0"/>
          <c:showCatName val="0"/>
          <c:showSerName val="0"/>
          <c:showPercent val="0"/>
          <c:showBubbleSize val="0"/>
        </c:dLbls>
        <c:gapWidth val="250"/>
        <c:overlap val="100"/>
        <c:axId val="158702976"/>
        <c:axId val="158713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5.8</c:v>
                </c:pt>
                <c:pt idx="1">
                  <c:v>3.33</c:v>
                </c:pt>
                <c:pt idx="2">
                  <c:v>-1.1599999999999999</c:v>
                </c:pt>
                <c:pt idx="3">
                  <c:v>-1.85</c:v>
                </c:pt>
                <c:pt idx="4">
                  <c:v>3.69</c:v>
                </c:pt>
              </c:numCache>
            </c:numRef>
          </c:val>
          <c:smooth val="0"/>
          <c:extLst xmlns:c16r2="http://schemas.microsoft.com/office/drawing/2015/06/chart">
            <c:ext xmlns:c16="http://schemas.microsoft.com/office/drawing/2014/chart" uri="{C3380CC4-5D6E-409C-BE32-E72D297353CC}">
              <c16:uniqueId val="{00000002-274F-4F79-92A6-28581F0077BA}"/>
            </c:ext>
          </c:extLst>
        </c:ser>
        <c:dLbls>
          <c:showLegendKey val="0"/>
          <c:showVal val="0"/>
          <c:showCatName val="0"/>
          <c:showSerName val="0"/>
          <c:showPercent val="0"/>
          <c:showBubbleSize val="0"/>
        </c:dLbls>
        <c:marker val="1"/>
        <c:smooth val="0"/>
        <c:axId val="158702976"/>
        <c:axId val="158713344"/>
      </c:lineChart>
      <c:catAx>
        <c:axId val="158702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8713344"/>
        <c:crosses val="autoZero"/>
        <c:auto val="1"/>
        <c:lblAlgn val="ctr"/>
        <c:lblOffset val="100"/>
        <c:tickLblSkip val="1"/>
        <c:tickMarkSkip val="1"/>
        <c:noMultiLvlLbl val="0"/>
      </c:catAx>
      <c:valAx>
        <c:axId val="158713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702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081-4AE9-93C7-388F0F04F6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081-4AE9-93C7-388F0F04F62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081-4AE9-93C7-388F0F04F62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0.15</c:v>
                </c:pt>
                <c:pt idx="2">
                  <c:v>#N/A</c:v>
                </c:pt>
                <c:pt idx="3">
                  <c:v>0.11</c:v>
                </c:pt>
                <c:pt idx="4">
                  <c:v>#N/A</c:v>
                </c:pt>
                <c:pt idx="5">
                  <c:v>0.13</c:v>
                </c:pt>
                <c:pt idx="6">
                  <c:v>#N/A</c:v>
                </c:pt>
                <c:pt idx="7">
                  <c:v>0.11</c:v>
                </c:pt>
                <c:pt idx="8">
                  <c:v>#N/A</c:v>
                </c:pt>
                <c:pt idx="9">
                  <c:v>0.12</c:v>
                </c:pt>
              </c:numCache>
            </c:numRef>
          </c:val>
          <c:extLst xmlns:c16r2="http://schemas.microsoft.com/office/drawing/2015/06/chart">
            <c:ext xmlns:c16="http://schemas.microsoft.com/office/drawing/2014/chart" uri="{C3380CC4-5D6E-409C-BE32-E72D297353CC}">
              <c16:uniqueId val="{00000003-3081-4AE9-93C7-388F0F04F623}"/>
            </c:ext>
          </c:extLst>
        </c:ser>
        <c:ser>
          <c:idx val="4"/>
          <c:order val="4"/>
          <c:tx>
            <c:strRef>
              <c:f>データシート!$A$31</c:f>
              <c:strCache>
                <c:ptCount val="1"/>
                <c:pt idx="0">
                  <c:v>中神土地区画整理事業特別会計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0.12</c:v>
                </c:pt>
                <c:pt idx="2">
                  <c:v>#N/A</c:v>
                </c:pt>
                <c:pt idx="3">
                  <c:v>0.13</c:v>
                </c:pt>
                <c:pt idx="4">
                  <c:v>#N/A</c:v>
                </c:pt>
                <c:pt idx="5">
                  <c:v>0.13</c:v>
                </c:pt>
                <c:pt idx="6">
                  <c:v>#N/A</c:v>
                </c:pt>
                <c:pt idx="7">
                  <c:v>0.13</c:v>
                </c:pt>
                <c:pt idx="8">
                  <c:v>#N/A</c:v>
                </c:pt>
                <c:pt idx="9">
                  <c:v>0.13</c:v>
                </c:pt>
              </c:numCache>
            </c:numRef>
          </c:val>
          <c:extLst xmlns:c16r2="http://schemas.microsoft.com/office/drawing/2015/06/chart">
            <c:ext xmlns:c16="http://schemas.microsoft.com/office/drawing/2014/chart" uri="{C3380CC4-5D6E-409C-BE32-E72D297353CC}">
              <c16:uniqueId val="{00000004-3081-4AE9-93C7-388F0F04F62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0.43</c:v>
                </c:pt>
                <c:pt idx="2">
                  <c:v>#N/A</c:v>
                </c:pt>
                <c:pt idx="3">
                  <c:v>0.84</c:v>
                </c:pt>
                <c:pt idx="4">
                  <c:v>#N/A</c:v>
                </c:pt>
                <c:pt idx="5">
                  <c:v>1.1499999999999999</c:v>
                </c:pt>
                <c:pt idx="6">
                  <c:v>#N/A</c:v>
                </c:pt>
                <c:pt idx="7">
                  <c:v>1</c:v>
                </c:pt>
                <c:pt idx="8">
                  <c:v>#N/A</c:v>
                </c:pt>
                <c:pt idx="9">
                  <c:v>1.1100000000000001</c:v>
                </c:pt>
              </c:numCache>
            </c:numRef>
          </c:val>
          <c:extLst xmlns:c16r2="http://schemas.microsoft.com/office/drawing/2015/06/chart">
            <c:ext xmlns:c16="http://schemas.microsoft.com/office/drawing/2014/chart" uri="{C3380CC4-5D6E-409C-BE32-E72D297353CC}">
              <c16:uniqueId val="{00000005-3081-4AE9-93C7-388F0F04F623}"/>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0.75</c:v>
                </c:pt>
                <c:pt idx="2">
                  <c:v>#N/A</c:v>
                </c:pt>
                <c:pt idx="3">
                  <c:v>1.62</c:v>
                </c:pt>
                <c:pt idx="4">
                  <c:v>#N/A</c:v>
                </c:pt>
                <c:pt idx="5">
                  <c:v>1.86</c:v>
                </c:pt>
                <c:pt idx="6">
                  <c:v>#N/A</c:v>
                </c:pt>
                <c:pt idx="7">
                  <c:v>1.95</c:v>
                </c:pt>
                <c:pt idx="8">
                  <c:v>#N/A</c:v>
                </c:pt>
                <c:pt idx="9">
                  <c:v>1.72</c:v>
                </c:pt>
              </c:numCache>
            </c:numRef>
          </c:val>
          <c:extLst xmlns:c16r2="http://schemas.microsoft.com/office/drawing/2015/06/chart">
            <c:ext xmlns:c16="http://schemas.microsoft.com/office/drawing/2014/chart" uri="{C3380CC4-5D6E-409C-BE32-E72D297353CC}">
              <c16:uniqueId val="{00000006-3081-4AE9-93C7-388F0F04F62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3.07</c:v>
                </c:pt>
                <c:pt idx="2">
                  <c:v>#N/A</c:v>
                </c:pt>
                <c:pt idx="3">
                  <c:v>1.1000000000000001</c:v>
                </c:pt>
                <c:pt idx="4">
                  <c:v>#N/A</c:v>
                </c:pt>
                <c:pt idx="5">
                  <c:v>0.92</c:v>
                </c:pt>
                <c:pt idx="6">
                  <c:v>#N/A</c:v>
                </c:pt>
                <c:pt idx="7">
                  <c:v>1.73</c:v>
                </c:pt>
                <c:pt idx="8">
                  <c:v>#N/A</c:v>
                </c:pt>
                <c:pt idx="9">
                  <c:v>2.67</c:v>
                </c:pt>
              </c:numCache>
            </c:numRef>
          </c:val>
          <c:extLst xmlns:c16r2="http://schemas.microsoft.com/office/drawing/2015/06/chart">
            <c:ext xmlns:c16="http://schemas.microsoft.com/office/drawing/2014/chart" uri="{C3380CC4-5D6E-409C-BE32-E72D297353CC}">
              <c16:uniqueId val="{00000007-3081-4AE9-93C7-388F0F04F62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6.42</c:v>
                </c:pt>
                <c:pt idx="2">
                  <c:v>#N/A</c:v>
                </c:pt>
                <c:pt idx="3">
                  <c:v>5.96</c:v>
                </c:pt>
                <c:pt idx="4">
                  <c:v>#N/A</c:v>
                </c:pt>
                <c:pt idx="5">
                  <c:v>4.6500000000000004</c:v>
                </c:pt>
                <c:pt idx="6">
                  <c:v>#N/A</c:v>
                </c:pt>
                <c:pt idx="7">
                  <c:v>5.0999999999999996</c:v>
                </c:pt>
                <c:pt idx="8">
                  <c:v>#N/A</c:v>
                </c:pt>
                <c:pt idx="9">
                  <c:v>6.2</c:v>
                </c:pt>
              </c:numCache>
            </c:numRef>
          </c:val>
          <c:extLst xmlns:c16r2="http://schemas.microsoft.com/office/drawing/2015/06/chart">
            <c:ext xmlns:c16="http://schemas.microsoft.com/office/drawing/2014/chart" uri="{C3380CC4-5D6E-409C-BE32-E72D297353CC}">
              <c16:uniqueId val="{00000008-3081-4AE9-93C7-388F0F04F62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13.97</c:v>
                </c:pt>
                <c:pt idx="2">
                  <c:v>#N/A</c:v>
                </c:pt>
                <c:pt idx="3">
                  <c:v>13.23</c:v>
                </c:pt>
                <c:pt idx="4">
                  <c:v>#N/A</c:v>
                </c:pt>
                <c:pt idx="5">
                  <c:v>9.84</c:v>
                </c:pt>
                <c:pt idx="6">
                  <c:v>#N/A</c:v>
                </c:pt>
                <c:pt idx="7">
                  <c:v>9.42</c:v>
                </c:pt>
                <c:pt idx="8">
                  <c:v>#N/A</c:v>
                </c:pt>
                <c:pt idx="9">
                  <c:v>10.08</c:v>
                </c:pt>
              </c:numCache>
            </c:numRef>
          </c:val>
          <c:extLst xmlns:c16r2="http://schemas.microsoft.com/office/drawing/2015/06/chart">
            <c:ext xmlns:c16="http://schemas.microsoft.com/office/drawing/2014/chart" uri="{C3380CC4-5D6E-409C-BE32-E72D297353CC}">
              <c16:uniqueId val="{00000009-3081-4AE9-93C7-388F0F04F623}"/>
            </c:ext>
          </c:extLst>
        </c:ser>
        <c:dLbls>
          <c:showLegendKey val="0"/>
          <c:showVal val="0"/>
          <c:showCatName val="0"/>
          <c:showSerName val="0"/>
          <c:showPercent val="0"/>
          <c:showBubbleSize val="0"/>
        </c:dLbls>
        <c:gapWidth val="150"/>
        <c:overlap val="100"/>
        <c:axId val="155635072"/>
        <c:axId val="155653248"/>
      </c:barChart>
      <c:catAx>
        <c:axId val="15563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5653248"/>
        <c:crosses val="autoZero"/>
        <c:auto val="1"/>
        <c:lblAlgn val="ctr"/>
        <c:lblOffset val="100"/>
        <c:tickLblSkip val="1"/>
        <c:tickMarkSkip val="1"/>
        <c:noMultiLvlLbl val="0"/>
      </c:catAx>
      <c:valAx>
        <c:axId val="155653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5635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2777</c:v>
                </c:pt>
                <c:pt idx="5">
                  <c:v>2811</c:v>
                </c:pt>
                <c:pt idx="8">
                  <c:v>2570</c:v>
                </c:pt>
                <c:pt idx="11">
                  <c:v>2562</c:v>
                </c:pt>
                <c:pt idx="14">
                  <c:v>2592</c:v>
                </c:pt>
              </c:numCache>
            </c:numRef>
          </c:val>
          <c:extLst xmlns:c16r2="http://schemas.microsoft.com/office/drawing/2015/06/chart">
            <c:ext xmlns:c16="http://schemas.microsoft.com/office/drawing/2014/chart" uri="{C3380CC4-5D6E-409C-BE32-E72D297353CC}">
              <c16:uniqueId val="{00000000-6BD1-436E-8126-0E17155748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BD1-436E-8126-0E17155748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c:v>
                </c:pt>
                <c:pt idx="3">
                  <c:v>8</c:v>
                </c:pt>
                <c:pt idx="6">
                  <c:v>8</c:v>
                </c:pt>
                <c:pt idx="9">
                  <c:v>8</c:v>
                </c:pt>
                <c:pt idx="12">
                  <c:v>8</c:v>
                </c:pt>
              </c:numCache>
            </c:numRef>
          </c:val>
          <c:extLst xmlns:c16r2="http://schemas.microsoft.com/office/drawing/2015/06/chart">
            <c:ext xmlns:c16="http://schemas.microsoft.com/office/drawing/2014/chart" uri="{C3380CC4-5D6E-409C-BE32-E72D297353CC}">
              <c16:uniqueId val="{00000002-6BD1-436E-8126-0E17155748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122</c:v>
                </c:pt>
                <c:pt idx="3">
                  <c:v>96</c:v>
                </c:pt>
                <c:pt idx="6">
                  <c:v>94</c:v>
                </c:pt>
                <c:pt idx="9">
                  <c:v>70</c:v>
                </c:pt>
                <c:pt idx="12">
                  <c:v>58</c:v>
                </c:pt>
              </c:numCache>
            </c:numRef>
          </c:val>
          <c:extLst xmlns:c16r2="http://schemas.microsoft.com/office/drawing/2015/06/chart">
            <c:ext xmlns:c16="http://schemas.microsoft.com/office/drawing/2014/chart" uri="{C3380CC4-5D6E-409C-BE32-E72D297353CC}">
              <c16:uniqueId val="{00000003-6BD1-436E-8126-0E17155748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405</c:v>
                </c:pt>
                <c:pt idx="3">
                  <c:v>415</c:v>
                </c:pt>
                <c:pt idx="6">
                  <c:v>417</c:v>
                </c:pt>
                <c:pt idx="9">
                  <c:v>436</c:v>
                </c:pt>
                <c:pt idx="12">
                  <c:v>431</c:v>
                </c:pt>
              </c:numCache>
            </c:numRef>
          </c:val>
          <c:extLst xmlns:c16r2="http://schemas.microsoft.com/office/drawing/2015/06/chart">
            <c:ext xmlns:c16="http://schemas.microsoft.com/office/drawing/2014/chart" uri="{C3380CC4-5D6E-409C-BE32-E72D297353CC}">
              <c16:uniqueId val="{00000004-6BD1-436E-8126-0E17155748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BD1-436E-8126-0E17155748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BD1-436E-8126-0E17155748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2511</c:v>
                </c:pt>
                <c:pt idx="3">
                  <c:v>2492</c:v>
                </c:pt>
                <c:pt idx="6">
                  <c:v>2129</c:v>
                </c:pt>
                <c:pt idx="9">
                  <c:v>2095</c:v>
                </c:pt>
                <c:pt idx="12">
                  <c:v>2126</c:v>
                </c:pt>
              </c:numCache>
            </c:numRef>
          </c:val>
          <c:extLst xmlns:c16r2="http://schemas.microsoft.com/office/drawing/2015/06/chart">
            <c:ext xmlns:c16="http://schemas.microsoft.com/office/drawing/2014/chart" uri="{C3380CC4-5D6E-409C-BE32-E72D297353CC}">
              <c16:uniqueId val="{00000007-6BD1-436E-8126-0E1715574823}"/>
            </c:ext>
          </c:extLst>
        </c:ser>
        <c:dLbls>
          <c:showLegendKey val="0"/>
          <c:showVal val="0"/>
          <c:showCatName val="0"/>
          <c:showSerName val="0"/>
          <c:showPercent val="0"/>
          <c:showBubbleSize val="0"/>
        </c:dLbls>
        <c:gapWidth val="100"/>
        <c:overlap val="100"/>
        <c:axId val="150038400"/>
        <c:axId val="150052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269</c:v>
                </c:pt>
                <c:pt idx="2">
                  <c:v>#N/A</c:v>
                </c:pt>
                <c:pt idx="3">
                  <c:v>#N/A</c:v>
                </c:pt>
                <c:pt idx="4">
                  <c:v>200</c:v>
                </c:pt>
                <c:pt idx="5">
                  <c:v>#N/A</c:v>
                </c:pt>
                <c:pt idx="6">
                  <c:v>#N/A</c:v>
                </c:pt>
                <c:pt idx="7">
                  <c:v>78</c:v>
                </c:pt>
                <c:pt idx="8">
                  <c:v>#N/A</c:v>
                </c:pt>
                <c:pt idx="9">
                  <c:v>#N/A</c:v>
                </c:pt>
                <c:pt idx="10">
                  <c:v>47</c:v>
                </c:pt>
                <c:pt idx="11">
                  <c:v>#N/A</c:v>
                </c:pt>
                <c:pt idx="12">
                  <c:v>#N/A</c:v>
                </c:pt>
                <c:pt idx="13">
                  <c:v>31</c:v>
                </c:pt>
                <c:pt idx="14">
                  <c:v>#N/A</c:v>
                </c:pt>
              </c:numCache>
            </c:numRef>
          </c:val>
          <c:smooth val="0"/>
          <c:extLst xmlns:c16r2="http://schemas.microsoft.com/office/drawing/2015/06/chart">
            <c:ext xmlns:c16="http://schemas.microsoft.com/office/drawing/2014/chart" uri="{C3380CC4-5D6E-409C-BE32-E72D297353CC}">
              <c16:uniqueId val="{00000008-6BD1-436E-8126-0E1715574823}"/>
            </c:ext>
          </c:extLst>
        </c:ser>
        <c:dLbls>
          <c:showLegendKey val="0"/>
          <c:showVal val="0"/>
          <c:showCatName val="0"/>
          <c:showSerName val="0"/>
          <c:showPercent val="0"/>
          <c:showBubbleSize val="0"/>
        </c:dLbls>
        <c:marker val="1"/>
        <c:smooth val="0"/>
        <c:axId val="150038400"/>
        <c:axId val="150052864"/>
      </c:lineChart>
      <c:catAx>
        <c:axId val="150038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052864"/>
        <c:crosses val="autoZero"/>
        <c:auto val="1"/>
        <c:lblAlgn val="ctr"/>
        <c:lblOffset val="100"/>
        <c:tickLblSkip val="1"/>
        <c:tickMarkSkip val="1"/>
        <c:noMultiLvlLbl val="0"/>
      </c:catAx>
      <c:valAx>
        <c:axId val="150052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0038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19746</c:v>
                </c:pt>
                <c:pt idx="5">
                  <c:v>19494</c:v>
                </c:pt>
                <c:pt idx="8">
                  <c:v>18750</c:v>
                </c:pt>
                <c:pt idx="11">
                  <c:v>17691</c:v>
                </c:pt>
                <c:pt idx="14">
                  <c:v>16871</c:v>
                </c:pt>
              </c:numCache>
            </c:numRef>
          </c:val>
          <c:extLst xmlns:c16r2="http://schemas.microsoft.com/office/drawing/2015/06/chart">
            <c:ext xmlns:c16="http://schemas.microsoft.com/office/drawing/2014/chart" uri="{C3380CC4-5D6E-409C-BE32-E72D297353CC}">
              <c16:uniqueId val="{00000000-2CEF-418E-AEEC-935419E0DA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6232</c:v>
                </c:pt>
                <c:pt idx="5">
                  <c:v>5971</c:v>
                </c:pt>
                <c:pt idx="8">
                  <c:v>6527</c:v>
                </c:pt>
                <c:pt idx="11">
                  <c:v>6495</c:v>
                </c:pt>
                <c:pt idx="14">
                  <c:v>6281</c:v>
                </c:pt>
              </c:numCache>
            </c:numRef>
          </c:val>
          <c:extLst xmlns:c16r2="http://schemas.microsoft.com/office/drawing/2015/06/chart">
            <c:ext xmlns:c16="http://schemas.microsoft.com/office/drawing/2014/chart" uri="{C3380CC4-5D6E-409C-BE32-E72D297353CC}">
              <c16:uniqueId val="{00000001-2CEF-418E-AEEC-935419E0DA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7383</c:v>
                </c:pt>
                <c:pt idx="5">
                  <c:v>8883</c:v>
                </c:pt>
                <c:pt idx="8">
                  <c:v>10109</c:v>
                </c:pt>
                <c:pt idx="11">
                  <c:v>9571</c:v>
                </c:pt>
                <c:pt idx="14">
                  <c:v>10541</c:v>
                </c:pt>
              </c:numCache>
            </c:numRef>
          </c:val>
          <c:extLst xmlns:c16r2="http://schemas.microsoft.com/office/drawing/2015/06/chart">
            <c:ext xmlns:c16="http://schemas.microsoft.com/office/drawing/2014/chart" uri="{C3380CC4-5D6E-409C-BE32-E72D297353CC}">
              <c16:uniqueId val="{00000002-2CEF-418E-AEEC-935419E0DA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CEF-418E-AEEC-935419E0DA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CEF-418E-AEEC-935419E0DA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CEF-418E-AEEC-935419E0DA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7477</c:v>
                </c:pt>
                <c:pt idx="3">
                  <c:v>6853</c:v>
                </c:pt>
                <c:pt idx="6">
                  <c:v>6310</c:v>
                </c:pt>
                <c:pt idx="9">
                  <c:v>5986</c:v>
                </c:pt>
                <c:pt idx="12">
                  <c:v>5768</c:v>
                </c:pt>
              </c:numCache>
            </c:numRef>
          </c:val>
          <c:extLst xmlns:c16r2="http://schemas.microsoft.com/office/drawing/2015/06/chart">
            <c:ext xmlns:c16="http://schemas.microsoft.com/office/drawing/2014/chart" uri="{C3380CC4-5D6E-409C-BE32-E72D297353CC}">
              <c16:uniqueId val="{00000006-2CEF-418E-AEEC-935419E0DA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430</c:v>
                </c:pt>
                <c:pt idx="3">
                  <c:v>338</c:v>
                </c:pt>
                <c:pt idx="6">
                  <c:v>236</c:v>
                </c:pt>
                <c:pt idx="9">
                  <c:v>169</c:v>
                </c:pt>
                <c:pt idx="12">
                  <c:v>109</c:v>
                </c:pt>
              </c:numCache>
            </c:numRef>
          </c:val>
          <c:extLst xmlns:c16r2="http://schemas.microsoft.com/office/drawing/2015/06/chart">
            <c:ext xmlns:c16="http://schemas.microsoft.com/office/drawing/2014/chart" uri="{C3380CC4-5D6E-409C-BE32-E72D297353CC}">
              <c16:uniqueId val="{00000007-2CEF-418E-AEEC-935419E0DA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2490</c:v>
                </c:pt>
                <c:pt idx="3">
                  <c:v>2673</c:v>
                </c:pt>
                <c:pt idx="6">
                  <c:v>2908</c:v>
                </c:pt>
                <c:pt idx="9">
                  <c:v>3130</c:v>
                </c:pt>
                <c:pt idx="12">
                  <c:v>3090</c:v>
                </c:pt>
              </c:numCache>
            </c:numRef>
          </c:val>
          <c:extLst xmlns:c16r2="http://schemas.microsoft.com/office/drawing/2015/06/chart">
            <c:ext xmlns:c16="http://schemas.microsoft.com/office/drawing/2014/chart" uri="{C3380CC4-5D6E-409C-BE32-E72D297353CC}">
              <c16:uniqueId val="{00000008-2CEF-418E-AEEC-935419E0DA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100</c:v>
                </c:pt>
                <c:pt idx="3">
                  <c:v>57</c:v>
                </c:pt>
                <c:pt idx="6">
                  <c:v>48</c:v>
                </c:pt>
                <c:pt idx="9">
                  <c:v>83</c:v>
                </c:pt>
                <c:pt idx="12">
                  <c:v>32</c:v>
                </c:pt>
              </c:numCache>
            </c:numRef>
          </c:val>
          <c:extLst xmlns:c16r2="http://schemas.microsoft.com/office/drawing/2015/06/chart">
            <c:ext xmlns:c16="http://schemas.microsoft.com/office/drawing/2014/chart" uri="{C3380CC4-5D6E-409C-BE32-E72D297353CC}">
              <c16:uniqueId val="{00000009-2CEF-418E-AEEC-935419E0DA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23172</c:v>
                </c:pt>
                <c:pt idx="3">
                  <c:v>22862</c:v>
                </c:pt>
                <c:pt idx="6">
                  <c:v>22120</c:v>
                </c:pt>
                <c:pt idx="9">
                  <c:v>21523</c:v>
                </c:pt>
                <c:pt idx="12">
                  <c:v>20885</c:v>
                </c:pt>
              </c:numCache>
            </c:numRef>
          </c:val>
          <c:extLst xmlns:c16r2="http://schemas.microsoft.com/office/drawing/2015/06/chart">
            <c:ext xmlns:c16="http://schemas.microsoft.com/office/drawing/2014/chart" uri="{C3380CC4-5D6E-409C-BE32-E72D297353CC}">
              <c16:uniqueId val="{0000000A-2CEF-418E-AEEC-935419E0DA3C}"/>
            </c:ext>
          </c:extLst>
        </c:ser>
        <c:dLbls>
          <c:showLegendKey val="0"/>
          <c:showVal val="0"/>
          <c:showCatName val="0"/>
          <c:showSerName val="0"/>
          <c:showPercent val="0"/>
          <c:showBubbleSize val="0"/>
        </c:dLbls>
        <c:gapWidth val="100"/>
        <c:overlap val="100"/>
        <c:axId val="159446144"/>
        <c:axId val="159448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308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CEF-418E-AEEC-935419E0DA3C}"/>
            </c:ext>
          </c:extLst>
        </c:ser>
        <c:dLbls>
          <c:showLegendKey val="0"/>
          <c:showVal val="0"/>
          <c:showCatName val="0"/>
          <c:showSerName val="0"/>
          <c:showPercent val="0"/>
          <c:showBubbleSize val="0"/>
        </c:dLbls>
        <c:marker val="1"/>
        <c:smooth val="0"/>
        <c:axId val="159446144"/>
        <c:axId val="159448064"/>
      </c:lineChart>
      <c:catAx>
        <c:axId val="15944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9448064"/>
        <c:crosses val="autoZero"/>
        <c:auto val="1"/>
        <c:lblAlgn val="ctr"/>
        <c:lblOffset val="100"/>
        <c:tickLblSkip val="1"/>
        <c:tickMarkSkip val="1"/>
        <c:noMultiLvlLbl val="0"/>
      </c:catAx>
      <c:valAx>
        <c:axId val="159448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446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3939</c:v>
                </c:pt>
                <c:pt idx="1">
                  <c:v>3442</c:v>
                </c:pt>
                <c:pt idx="2">
                  <c:v>3990</c:v>
                </c:pt>
              </c:numCache>
            </c:numRef>
          </c:val>
          <c:extLst xmlns:c16r2="http://schemas.microsoft.com/office/drawing/2015/06/chart">
            <c:ext xmlns:c16="http://schemas.microsoft.com/office/drawing/2014/chart" uri="{C3380CC4-5D6E-409C-BE32-E72D297353CC}">
              <c16:uniqueId val="{00000000-0E62-43C3-B3C6-16A459F536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0E62-43C3-B3C6-16A459F536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7050</c:v>
                </c:pt>
                <c:pt idx="1">
                  <c:v>6499</c:v>
                </c:pt>
                <c:pt idx="2">
                  <c:v>6625</c:v>
                </c:pt>
              </c:numCache>
            </c:numRef>
          </c:val>
          <c:extLst xmlns:c16r2="http://schemas.microsoft.com/office/drawing/2015/06/chart">
            <c:ext xmlns:c16="http://schemas.microsoft.com/office/drawing/2014/chart" uri="{C3380CC4-5D6E-409C-BE32-E72D297353CC}">
              <c16:uniqueId val="{00000002-0E62-43C3-B3C6-16A459F536D6}"/>
            </c:ext>
          </c:extLst>
        </c:ser>
        <c:dLbls>
          <c:showLegendKey val="0"/>
          <c:showVal val="0"/>
          <c:showCatName val="0"/>
          <c:showSerName val="0"/>
          <c:showPercent val="0"/>
          <c:showBubbleSize val="0"/>
        </c:dLbls>
        <c:gapWidth val="120"/>
        <c:overlap val="100"/>
        <c:axId val="158769920"/>
        <c:axId val="158771456"/>
      </c:barChart>
      <c:catAx>
        <c:axId val="15876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58771456"/>
        <c:crosses val="autoZero"/>
        <c:auto val="1"/>
        <c:lblAlgn val="ctr"/>
        <c:lblOffset val="100"/>
        <c:tickLblSkip val="1"/>
        <c:tickMarkSkip val="1"/>
        <c:noMultiLvlLbl val="0"/>
      </c:catAx>
      <c:valAx>
        <c:axId val="1587714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58769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{73D70313-89C7-4F68-B43B-8F3EF3767FFA}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A91-4AD2-8AF6-08AD1594378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{2DB5C3FE-E053-4EF0-8FB7-850BEEFF1048}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91-4AD2-8AF6-08AD1594378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{038B3F4C-2A6A-4C3E-ADE8-B26B9CB1DE9F}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91-4AD2-8AF6-08AD1594378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{E8F629C0-BF19-4B82-8724-F9671FF04381}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91-4AD2-8AF6-08AD1594378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{39BC26A1-5563-4CD7-BA91-8B139194908C}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91-4AD2-8AF6-08AD1594378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{1A8E94A1-4E44-4986-B9AE-5D5B80F10B7E}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A91-4AD2-8AF6-08AD1594378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{472DA8A1-ACF2-4FE4-A3AC-9000F1E15C61}</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A91-4AD2-8AF6-08AD1594378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{68E915D9-CA17-4893-9D87-01EA16B41682}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A91-4AD2-8AF6-08AD1594378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{7A5FC942-9EA5-46E4-9C96-703F03D45E0D}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A91-4AD2-8AF6-08AD159437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58.8</c:v>
                </c:pt>
                <c:pt idx="24">
                  <c:v>58.1</c:v>
                </c:pt>
                <c:pt idx="32">
                  <c:v>61.2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A91-4AD2-8AF6-08AD159437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{4157B341-163D-4E03-B728-3B87E85F475F}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A91-4AD2-8AF6-08AD15943784}"/>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{718C090E-0788-4B3C-8547-2E1EC522E0FB}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91-4AD2-8AF6-08AD1594378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{776F7E48-9806-4AB4-A98D-7BFB6C3E48EC}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91-4AD2-8AF6-08AD1594378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{EE9FF41B-5546-42FF-A1CC-2C6C40ACD5B3}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91-4AD2-8AF6-08AD1594378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{5347A6F7-350C-49B2-BA9B-28C9E16F58AD}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91-4AD2-8AF6-08AD1594378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{32C235C6-6E4B-4520-A778-78396799D2DE}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A91-4AD2-8AF6-08AD15943784}"/>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{8270C387-41E8-4282-BA8E-295355850440}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A91-4AD2-8AF6-08AD15943784}"/>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{BD7F275B-1350-4E33-BBB4-AEFDE8997D7A}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A91-4AD2-8AF6-08AD15943784}"/>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{7BED6CE4-772A-4DC8-A704-502C329F10AE}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A91-4AD2-8AF6-08AD159437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60.1</c:v>
                </c:pt>
                <c:pt idx="32">
                  <c:v>60.4</c:v>
                </c:pt>
              </c:numCache>
            </c:numRef>
          </c:xVal>
          <c:yVal>
            <c:numRef>
              <c:f>公会計指標分析・財政指標組合せ分析表!$BP$55:$DC$55</c:f>
              <c:numCache>
                <c:formatCode>#,##0.0;"▲ "#,##0.0</c:formatCode>
                <c:ptCount val="40"/>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AA91-4AD2-8AF6-08AD15943784}"/>
            </c:ext>
          </c:extLst>
        </c:ser>
        <c:dLbls>
          <c:showLegendKey val="0"/>
          <c:showVal val="1"/>
          <c:showCatName val="0"/>
          <c:showSerName val="0"/>
          <c:showPercent val="0"/>
          <c:showBubbleSize val="0"/>
        </c:dLbls>
        <c:axId val="78500224"/>
        <c:axId val="78502144"/>
      </c:scatterChart>
      <c:valAx>
        <c:axId val="78500224"/>
        <c:scaling>
          <c:orientation val="minMax"/>
          <c:max val="60.800000000000004"/>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8502144"/>
        <c:crosses val="autoZero"/>
        <c:crossBetween val="midCat"/>
      </c:valAx>
      <c:valAx>
        <c:axId val="78502144"/>
        <c:scaling>
          <c:orientation val="minMax"/>
          <c:max val="18.8"/>
          <c:min val="1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85002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{59421CF5-E469-4B4B-9FBD-DA4CE641D466}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1C1-421D-B82B-3FFC3DB9DE6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{8AF62C53-EA90-4C98-B97E-76BA6B8D5B5E}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C1-421D-B82B-3FFC3DB9DE6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{D156BF19-F77A-4B16-9EFB-38479B4B5249}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C1-421D-B82B-3FFC3DB9DE6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{C389B568-30FD-442D-A84F-72A683EE9E2A}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C1-421D-B82B-3FFC3DB9DE6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{B00DA0F5-75D5-4A97-88FD-32986F3E2780}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C1-421D-B82B-3FFC3DB9DE6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{F47A603F-FDBE-464E-935A-A2CCDB9B1D54}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1C1-421D-B82B-3FFC3DB9DE6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{C15E31C4-84D7-4B51-94E7-A92F514E045D}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1C1-421D-B82B-3FFC3DB9DE6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{E3C17926-9C49-4083-B182-57E8224B5CF5}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1C1-421D-B82B-3FFC3DB9DE6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{8CE585E4-C394-43B2-92AA-62D3B7737D76}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1C1-421D-B82B-3FFC3DB9DE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1.2</c:v>
                </c:pt>
                <c:pt idx="16">
                  <c:v>0.9</c:v>
                </c:pt>
                <c:pt idx="24">
                  <c:v>0.5</c:v>
                </c:pt>
                <c:pt idx="32">
                  <c:v>0.2</c:v>
                </c:pt>
              </c:numCache>
            </c:numRef>
          </c:xVal>
          <c:yVal>
            <c:numRef>
              <c:f>公会計指標分析・財政指標組合せ分析表!$BP$73:$DC$73</c:f>
              <c:numCache>
                <c:formatCode>#,##0.0;"▲ "#,##0.0</c:formatCode>
                <c:ptCount val="40"/>
                <c:pt idx="0">
                  <c:v>1.6</c:v>
                </c:pt>
              </c:numCache>
            </c:numRef>
          </c:yVal>
          <c:smooth val="0"/>
          <c:extLst xmlns:c16r2="http://schemas.microsoft.com/office/drawing/2015/06/chart">
            <c:ext xmlns:c16="http://schemas.microsoft.com/office/drawing/2014/chart" uri="{C3380CC4-5D6E-409C-BE32-E72D297353CC}">
              <c16:uniqueId val="{00000009-81C1-421D-B82B-3FFC3DB9DE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{01399636-0EA5-4873-B2D9-C3B2875ACB40}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1C1-421D-B82B-3FFC3DB9DE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{A41FA710-AE79-4B5F-A879-88A4AE3964EA}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C1-421D-B82B-3FFC3DB9DE6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{231E4257-38CA-4411-A7DD-1FA048733E77}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C1-421D-B82B-3FFC3DB9DE6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{BF0CE2A5-61FF-49B6-8D01-2BCBE0C6C9DF}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C1-421D-B82B-3FFC3DB9DE6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{F5BAC754-2941-48FA-865A-265849CEA5D7}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C1-421D-B82B-3FFC3DB9DE6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{B9820095-C477-44D5-9CF5-33DB1DD4545E}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1C1-421D-B82B-3FFC3DB9DE6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{C87D7EDE-0821-4B53-BCF5-FB23687CC721}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1C1-421D-B82B-3FFC3DB9DE6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{7DA15C16-A900-403D-BAE9-818D1C381F1F}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1C1-421D-B82B-3FFC3DB9DE6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{FE48428C-4F12-422F-BEE7-CB36CF80270B}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1C1-421D-B82B-3FFC3DB9DE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5.3</c:v>
                </c:pt>
                <c:pt idx="24">
                  <c:v>5</c:v>
                </c:pt>
                <c:pt idx="32">
                  <c:v>4.8</c:v>
                </c:pt>
              </c:numCache>
            </c:numRef>
          </c:xVal>
          <c:yVal>
            <c:numRef>
              <c:f>公会計指標分析・財政指標組合せ分析表!$BP$77:$DC$77</c:f>
              <c:numCache>
                <c:formatCode>#,##0.0;"▲ "#,##0.0</c:formatCode>
                <c:ptCount val="40"/>
                <c:pt idx="0">
                  <c:v>37.6</c:v>
                </c:pt>
                <c:pt idx="8">
                  <c:v>33.799999999999997</c:v>
                </c:pt>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81C1-421D-B82B-3FFC3DB9DE60}"/>
            </c:ext>
          </c:extLst>
        </c:ser>
        <c:dLbls>
          <c:showLegendKey val="0"/>
          <c:showVal val="1"/>
          <c:showCatName val="0"/>
          <c:showSerName val="0"/>
          <c:showPercent val="0"/>
          <c:showBubbleSize val="0"/>
        </c:dLbls>
        <c:axId val="100425088"/>
        <c:axId val="100435456"/>
      </c:scatterChart>
      <c:valAx>
        <c:axId val="100425088"/>
        <c:scaling>
          <c:orientation val="minMax"/>
          <c:max val="8.5"/>
          <c:min val="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435456"/>
        <c:crosses val="autoZero"/>
        <c:crossBetween val="midCat"/>
      </c:valAx>
      <c:valAx>
        <c:axId val="100435456"/>
        <c:scaling>
          <c:orientation val="minMax"/>
          <c:max val="4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425088"/>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年度の状況</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借入れの臨時財政対策債の元金償還開始等により増となった。公営企業債の元利償還金に対する繰入金では主に下水道事業で減、組合等が起こした地方債の元利償還金に対する負担金等では主に立川・昭島・国立聖苑組合で減となった。算入公債費等については、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年度借入れの臨時財政対策債の元金償還開始等により、増となった。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今後とも元利償還金の動向を把握する中で市債借入を抑制し、大規模建設事業実施後の比率上昇の抑制を図る。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年度の状況</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については、臨時財政対策債の借入れにより財源不足への対応を行ったものの、公債費の動向や中長期的な財政見通しなどから地方債借入総額の抑制に努め、減となった。また、退職手当負担見込額の減等もあり、将来負担額は対前年度</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百万円の減となった。一方、充当可能財源等については、財政調整基金積立て等による充当可能基金の増があったものの、臨時財政対策債等の基準財政需要額算入見込額減等により、</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大規模建設事業の実施も予定されており、引き続き地方債残高と基金残高のバランスに配意するとともに、経費削減による基金の積立等、比率の上昇を抑制するよう努める。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東京都昭島市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年度は、東中神駅自由通路等整備事業などの財源として立川基地跡地昭島地区周辺都市基盤整備基金から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百万円を取り崩したほか、特定防衛施設周辺整備調整交付金事業基金から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百万円、公共施設整備資金積立基金から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百万円などの取崩しを行った。一方、決算剰余金を中心に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百万円を財政調整基金に積み立てたほか、特定防衛施設周辺整備調整交付金事業基金に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百万円、教育福祉総合センター整備事業の財源確保を目的として庁舎跡地施設整備資金積立基金に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億円を積み立てるなど、基金合計で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百万円の積立てを行った。その結果、基金残高は前年度に比べ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今後は立川基地跡地昭島地区周辺整備事業や教育福祉総合センター整備事業など、基金設置の目的となる事業を予定していることから、各事業に対応した取崩しにより、大幅な減少を見込んでいる。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・公共施設整備資金積立基金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市の公共施設（他の特定の目的のために資金を積み立てる基金に係る条例に規定する施設を除く。）の整備に関連する経費に充当。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・庁舎跡地施設整備資金積立基金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昭島市庁舎跡地施設（小学校跡地に整備する教育福祉総合施設を含む。）の整備資金に充当。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・庁舎跡地施設整備資金積立基金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年度は、教育福祉総合センター整備事業の財源確保を目的として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億円積み立てたことにより、増となっている。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・立川基地跡地昭島地区周辺都市基盤整備基金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年度は、東中神駅自由通路等整備事業、東中神駅自転車等駐車場整備事業などの財源として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百万円取り崩したことにより、減となっている。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・特定防衛施設周辺整備調整交付金事業基金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年度は、乳幼児医療費助成事業などの財源として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百万円を取り崩したものの、市民交流センター建設事業などの財源として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百万円積み立てたことにより、増となっている。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・公共施設整備資金積立基金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年度までの積立目標額は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億円である。今後、公共施設等総合管理計画に基づく個別施設計画を策定する中で、基金活用のあり方や積立目標額について、改めて検討する。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・庁舎跡地施設整備資金積立基金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教育福祉総合センター整備事業の進捗に合わせて減少する見込み。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・立川基地跡地昭島地区周辺都市基盤整備基金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立川基地跡地昭島地区周辺の都市基盤整備事業の進捗に合わせて減少する見込み。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年度は、個人市民税や固定資産税の増により市税収入が前年度を上回ったことなどを踏まえ、収支を見通す中で取崩しを行わなかった。その一方、決算剰余金の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を中心に積立てを行ったことから、基金残高は前年度に比べ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今後の経済動向や緊急課題等に的確に対応するため、年度間の調整機能として基金残高の確保が必要不可欠となる。中期財政計画において、財政調整基金の目標額を、標準財政規模の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している。今後、適正な予算執行管理や更なる財源の確保、徹底した歳出削減の取組などにより、見込まれている基金取崩額の削減にも努めていくなどし、基金積立目標額の確保に向けた取組を進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113,244
110,638
17.34
42,650,080
41,291,360
1,335,546
21,528,627
20,885,293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有形固定資産減価償却率は前年度と比較して</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回った。これは、</a:t>
          </a:r>
          <a:r>
            <a:rPr kumimoji="1" lang="ja-JP" altLang="en-US" sz="1100">
              <a:solidFill>
                <a:schemeClr val="dk1"/>
              </a:solidFill>
              <a:effectLst/>
              <a:latin typeface="+mn-lt"/>
              <a:ea typeface="+mn-ea"/>
              <a:cs typeface="+mn-cs"/>
            </a:rPr>
            <a:t>一部施設について、耐用年数に応じ精緻化して固定資産台帳に計上したためである。</a:t>
          </a:r>
          <a:r>
            <a:rPr kumimoji="1" lang="ja-JP" altLang="ja-JP" sz="1100">
              <a:solidFill>
                <a:schemeClr val="dk1"/>
              </a:solidFill>
              <a:effectLst/>
              <a:latin typeface="+mn-lt"/>
              <a:ea typeface="+mn-ea"/>
              <a:cs typeface="+mn-cs"/>
            </a:rPr>
            <a:t>「昭島市公共施設等総合管理計画」においては、持続可能な財政運営が可能となる施設保有量に向け、</a:t>
          </a:r>
          <a:r>
            <a:rPr kumimoji="1" lang="en-US" altLang="ja-JP" sz="1100">
              <a:solidFill>
                <a:schemeClr val="dk1"/>
              </a:solidFill>
              <a:effectLst/>
              <a:latin typeface="+mn-lt"/>
              <a:ea typeface="+mn-ea"/>
              <a:cs typeface="+mn-cs"/>
            </a:rPr>
            <a:t>25,000</a:t>
          </a:r>
          <a:r>
            <a:rPr kumimoji="1" lang="ja-JP" altLang="ja-JP" sz="1100">
              <a:solidFill>
                <a:schemeClr val="dk1"/>
              </a:solidFill>
              <a:effectLst/>
              <a:latin typeface="+mn-lt"/>
              <a:ea typeface="+mn-ea"/>
              <a:cs typeface="+mn-cs"/>
            </a:rPr>
            <a:t>㎡の縮減が目標として掲げられているところであり、今後策定する個別施設計画に基づき、老朽化した施設の集約化・複合化、計画的な長寿命化等に取り組んでいく。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92329</xdr:rowOff>
    </xdr:to>
    <xdr:cxnSp macro="">
      <xdr:nvCxnSpPr>
        <xdr:cNvPr id="69" name="直線コネクタ 68"/>
        <xdr:cNvCxnSpPr/>
      </xdr:nvCxnSpPr>
      <xdr:spPr>
        <a:xfrm flipV="1">
          <a:off x="4760595" y="5341620"/>
          <a:ext cx="127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0" name="有形固定資産減価償却率最小値テキスト"/>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1" name="直線コネクタ 70"/>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2"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3" name="直線コネクタ 72"/>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72280</xdr:rowOff>
    </xdr:from>
    <xdr:ext cx="405111" cy="259045"/>
    <xdr:sp macro="" textlink="">
      <xdr:nvSpPr>
        <xdr:cNvPr id="74" name="有形固定資産減価償却率平均値テキスト"/>
        <xdr:cNvSpPr txBox="1"/>
      </xdr:nvSpPr>
      <xdr:spPr>
        <a:xfrm>
          <a:off x="48133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75" name="フローチャート: 判断 74"/>
        <xdr:cNvSpPr/>
      </xdr:nvSpPr>
      <xdr:spPr>
        <a:xfrm>
          <a:off x="47117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76" name="フローチャート: 判断 75"/>
        <xdr:cNvSpPr/>
      </xdr:nvSpPr>
      <xdr:spPr>
        <a:xfrm>
          <a:off x="4000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103759</xdr:rowOff>
    </xdr:from>
    <xdr:to>
      <xdr:col>15</xdr:col>
      <xdr:colOff>187325</xdr:colOff>
      <xdr:row>33</xdr:row>
      <xdr:rowOff>33909</xdr:rowOff>
    </xdr:to>
    <xdr:sp macro="" textlink="">
      <xdr:nvSpPr>
        <xdr:cNvPr id="77" name="フローチャート: 判断 76"/>
        <xdr:cNvSpPr/>
      </xdr:nvSpPr>
      <xdr:spPr>
        <a:xfrm>
          <a:off x="3238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59309</xdr:rowOff>
    </xdr:from>
    <xdr:to>
      <xdr:col>23</xdr:col>
      <xdr:colOff>136525</xdr:colOff>
      <xdr:row>31</xdr:row>
      <xdr:rowOff>160909</xdr:rowOff>
    </xdr:to>
    <xdr:sp macro="" textlink="">
      <xdr:nvSpPr>
        <xdr:cNvPr id="83" name="楕円 82"/>
        <xdr:cNvSpPr/>
      </xdr:nvSpPr>
      <xdr:spPr>
        <a:xfrm>
          <a:off x="4711700" y="61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82186</xdr:rowOff>
    </xdr:from>
    <xdr:ext cx="405111" cy="259045"/>
    <xdr:sp macro="" textlink="">
      <xdr:nvSpPr>
        <xdr:cNvPr id="84" name="有形固定資産減価償却率該当値テキスト"/>
        <xdr:cNvSpPr txBox="1"/>
      </xdr:nvSpPr>
      <xdr:spPr>
        <a:xfrm>
          <a:off x="4813300" y="599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21717</xdr:rowOff>
    </xdr:from>
    <xdr:to>
      <xdr:col>19</xdr:col>
      <xdr:colOff>187325</xdr:colOff>
      <xdr:row>32</xdr:row>
      <xdr:rowOff>123317</xdr:rowOff>
    </xdr:to>
    <xdr:sp macro="" textlink="">
      <xdr:nvSpPr>
        <xdr:cNvPr id="85" name="楕円 84"/>
        <xdr:cNvSpPr/>
      </xdr:nvSpPr>
      <xdr:spPr>
        <a:xfrm>
          <a:off x="4000500" y="62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110109</xdr:rowOff>
    </xdr:from>
    <xdr:to>
      <xdr:col>23</xdr:col>
      <xdr:colOff>85725</xdr:colOff>
      <xdr:row>32</xdr:row>
      <xdr:rowOff>72517</xdr:rowOff>
    </xdr:to>
    <xdr:cxnSp macro="">
      <xdr:nvCxnSpPr>
        <xdr:cNvPr id="86" name="直線コネクタ 85"/>
        <xdr:cNvCxnSpPr/>
      </xdr:nvCxnSpPr>
      <xdr:spPr>
        <a:xfrm flipV="1">
          <a:off x="4051300" y="6196584"/>
          <a:ext cx="7112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162941</xdr:rowOff>
    </xdr:from>
    <xdr:to>
      <xdr:col>15</xdr:col>
      <xdr:colOff>187325</xdr:colOff>
      <xdr:row>32</xdr:row>
      <xdr:rowOff>93091</xdr:rowOff>
    </xdr:to>
    <xdr:sp macro="" textlink="">
      <xdr:nvSpPr>
        <xdr:cNvPr id="87" name="楕円 86"/>
        <xdr:cNvSpPr/>
      </xdr:nvSpPr>
      <xdr:spPr>
        <a:xfrm>
          <a:off x="3238500" y="62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42291</xdr:rowOff>
    </xdr:from>
    <xdr:to>
      <xdr:col>19</xdr:col>
      <xdr:colOff>136525</xdr:colOff>
      <xdr:row>32</xdr:row>
      <xdr:rowOff>72517</xdr:rowOff>
    </xdr:to>
    <xdr:cxnSp macro="">
      <xdr:nvCxnSpPr>
        <xdr:cNvPr id="88" name="直線コネクタ 87"/>
        <xdr:cNvCxnSpPr/>
      </xdr:nvCxnSpPr>
      <xdr:spPr>
        <a:xfrm>
          <a:off x="3289300" y="6300216"/>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53484</xdr:rowOff>
    </xdr:from>
    <xdr:ext cx="405111" cy="259045"/>
    <xdr:sp macro="" textlink="">
      <xdr:nvSpPr>
        <xdr:cNvPr id="89" name="n_1aveValue有形固定資産減価償却率"/>
        <xdr:cNvSpPr txBox="1"/>
      </xdr:nvSpPr>
      <xdr:spPr>
        <a:xfrm>
          <a:off x="38360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25036</xdr:rowOff>
    </xdr:from>
    <xdr:ext cx="405111" cy="259045"/>
    <xdr:sp macro="" textlink="">
      <xdr:nvSpPr>
        <xdr:cNvPr id="90" name="n_2aveValue有形固定資産減価償却率"/>
        <xdr:cNvSpPr txBox="1"/>
      </xdr:nvSpPr>
      <xdr:spPr>
        <a:xfrm>
          <a:off x="30867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114444</xdr:rowOff>
    </xdr:from>
    <xdr:ext cx="405111" cy="259045"/>
    <xdr:sp macro="" textlink="">
      <xdr:nvSpPr>
        <xdr:cNvPr id="91" name="n_1mainValue有形固定資産減価償却率"/>
        <xdr:cNvSpPr txBox="1"/>
      </xdr:nvSpPr>
      <xdr:spPr>
        <a:xfrm>
          <a:off x="3836044" y="637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109618</xdr:rowOff>
    </xdr:from>
    <xdr:ext cx="405111" cy="259045"/>
    <xdr:sp macro="" textlink="">
      <xdr:nvSpPr>
        <xdr:cNvPr id="92" name="n_2mainValue有形固定資産減価償却率"/>
        <xdr:cNvSpPr txBox="1"/>
      </xdr:nvSpPr>
      <xdr:spPr>
        <a:xfrm>
          <a:off x="3086744" y="60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4" name="正方形/長方形 9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5" name="正方形/長方形 9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本市の債務償還可能年数は</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年であり、類似団体平均を下回っている。将来負担比率についても類似団体と比較して低い水準にあるため、債務償還可能年数についても低い水準となることが見込まれる。今後も、地方債残高等の将来負担額の抑制に努めていく。</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1" name="テキスト ボックス 110"/>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3" name="テキスト ボックス 112"/>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5" name="テキスト ボックス 114"/>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7" name="テキスト ボックス 116"/>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9" name="テキスト ボックス 11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21" name="直線コネクタ 120"/>
        <xdr:cNvCxnSpPr/>
      </xdr:nvCxnSpPr>
      <xdr:spPr>
        <a:xfrm flipV="1">
          <a:off x="14793595" y="5485553"/>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24" name="債務償還可能年数最大値テキスト"/>
        <xdr:cNvSpPr txBox="1"/>
      </xdr:nvSpPr>
      <xdr:spPr>
        <a:xfrm>
          <a:off x="14846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25" name="直線コネクタ 124"/>
        <xdr:cNvCxnSpPr/>
      </xdr:nvCxnSpPr>
      <xdr:spPr>
        <a:xfrm>
          <a:off x="14706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27322</xdr:rowOff>
    </xdr:from>
    <xdr:ext cx="340478" cy="259045"/>
    <xdr:sp macro="" textlink="">
      <xdr:nvSpPr>
        <xdr:cNvPr id="126" name="債務償還可能年数平均値テキスト"/>
        <xdr:cNvSpPr txBox="1"/>
      </xdr:nvSpPr>
      <xdr:spPr>
        <a:xfrm>
          <a:off x="14846300" y="61137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7" name="フローチャート: 判断 126"/>
        <xdr:cNvSpPr/>
      </xdr:nvSpPr>
      <xdr:spPr>
        <a:xfrm>
          <a:off x="14744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41698</xdr:rowOff>
    </xdr:from>
    <xdr:to>
      <xdr:col>76</xdr:col>
      <xdr:colOff>73025</xdr:colOff>
      <xdr:row>33</xdr:row>
      <xdr:rowOff>143298</xdr:rowOff>
    </xdr:to>
    <xdr:sp macro="" textlink="">
      <xdr:nvSpPr>
        <xdr:cNvPr id="133" name="楕円 132"/>
        <xdr:cNvSpPr/>
      </xdr:nvSpPr>
      <xdr:spPr>
        <a:xfrm>
          <a:off x="14744700" y="64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20125</xdr:rowOff>
    </xdr:from>
    <xdr:ext cx="340478" cy="259045"/>
    <xdr:sp macro="" textlink="">
      <xdr:nvSpPr>
        <xdr:cNvPr id="134" name="債務償還可能年数該当値テキスト"/>
        <xdr:cNvSpPr txBox="1"/>
      </xdr:nvSpPr>
      <xdr:spPr>
        <a:xfrm>
          <a:off x="14846300" y="64495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113,244
110,638
17.34
42,650,080
41,291,360
1,335,546
21,528,627
20,885,293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xdr:cNvCxnSpPr/>
      </xdr:nvCxnSpPr>
      <xdr:spPr>
        <a:xfrm flipV="1">
          <a:off x="46348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道路】&#10;有形固定資産減価償却率平均値テキスト"/>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xdr:cNvSpPr/>
      </xdr:nvSpPr>
      <xdr:spPr>
        <a:xfrm>
          <a:off x="3746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89408</xdr:rowOff>
    </xdr:from>
    <xdr:to>
      <xdr:col>15</xdr:col>
      <xdr:colOff>101600</xdr:colOff>
      <xdr:row>40</xdr:row>
      <xdr:rowOff>19558</xdr:rowOff>
    </xdr:to>
    <xdr:sp macro="" textlink="">
      <xdr:nvSpPr>
        <xdr:cNvPr id="62" name="フローチャート: 判断 61"/>
        <xdr:cNvSpPr/>
      </xdr:nvSpPr>
      <xdr:spPr>
        <a:xfrm>
          <a:off x="2857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148844</xdr:rowOff>
    </xdr:from>
    <xdr:to>
      <xdr:col>24</xdr:col>
      <xdr:colOff>114300</xdr:colOff>
      <xdr:row>39</xdr:row>
      <xdr:rowOff>78994</xdr:rowOff>
    </xdr:to>
    <xdr:sp macro="" textlink="">
      <xdr:nvSpPr>
        <xdr:cNvPr id="68" name="楕円 67"/>
        <xdr:cNvSpPr/>
      </xdr:nvSpPr>
      <xdr:spPr>
        <a:xfrm>
          <a:off x="45847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127271</xdr:rowOff>
    </xdr:from>
    <xdr:ext cx="405111" cy="259045"/>
    <xdr:sp macro="" textlink="">
      <xdr:nvSpPr>
        <xdr:cNvPr id="69" name="【道路】&#10;有形固定資産減価償却率該当値テキスト"/>
        <xdr:cNvSpPr txBox="1"/>
      </xdr:nvSpPr>
      <xdr:spPr>
        <a:xfrm>
          <a:off x="4673600"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91694</xdr:rowOff>
    </xdr:from>
    <xdr:to>
      <xdr:col>20</xdr:col>
      <xdr:colOff>38100</xdr:colOff>
      <xdr:row>39</xdr:row>
      <xdr:rowOff>21844</xdr:rowOff>
    </xdr:to>
    <xdr:sp macro="" textlink="">
      <xdr:nvSpPr>
        <xdr:cNvPr id="70" name="楕円 69"/>
        <xdr:cNvSpPr/>
      </xdr:nvSpPr>
      <xdr:spPr>
        <a:xfrm>
          <a:off x="3746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142494</xdr:rowOff>
    </xdr:from>
    <xdr:to>
      <xdr:col>24</xdr:col>
      <xdr:colOff>63500</xdr:colOff>
      <xdr:row>39</xdr:row>
      <xdr:rowOff>28194</xdr:rowOff>
    </xdr:to>
    <xdr:cxnSp macro="">
      <xdr:nvCxnSpPr>
        <xdr:cNvPr id="71" name="直線コネクタ 70"/>
        <xdr:cNvCxnSpPr/>
      </xdr:nvCxnSpPr>
      <xdr:spPr>
        <a:xfrm>
          <a:off x="3797300" y="665759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119126</xdr:rowOff>
    </xdr:from>
    <xdr:to>
      <xdr:col>15</xdr:col>
      <xdr:colOff>101600</xdr:colOff>
      <xdr:row>39</xdr:row>
      <xdr:rowOff>49276</xdr:rowOff>
    </xdr:to>
    <xdr:sp macro="" textlink="">
      <xdr:nvSpPr>
        <xdr:cNvPr id="72" name="楕円 71"/>
        <xdr:cNvSpPr/>
      </xdr:nvSpPr>
      <xdr:spPr>
        <a:xfrm>
          <a:off x="2857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142494</xdr:rowOff>
    </xdr:from>
    <xdr:to>
      <xdr:col>19</xdr:col>
      <xdr:colOff>177800</xdr:colOff>
      <xdr:row>38</xdr:row>
      <xdr:rowOff>169926</xdr:rowOff>
    </xdr:to>
    <xdr:cxnSp macro="">
      <xdr:nvCxnSpPr>
        <xdr:cNvPr id="73" name="直線コネクタ 72"/>
        <xdr:cNvCxnSpPr/>
      </xdr:nvCxnSpPr>
      <xdr:spPr>
        <a:xfrm flipV="1">
          <a:off x="2908300" y="66575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31259</xdr:rowOff>
    </xdr:from>
    <xdr:ext cx="405111" cy="259045"/>
    <xdr:sp macro="" textlink="">
      <xdr:nvSpPr>
        <xdr:cNvPr id="74" name="n_1aveValue【道路】&#10;有形固定資産減価償却率"/>
        <xdr:cNvSpPr txBox="1"/>
      </xdr:nvSpPr>
      <xdr:spPr>
        <a:xfrm>
          <a:off x="35820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10685</xdr:rowOff>
    </xdr:from>
    <xdr:ext cx="405111" cy="259045"/>
    <xdr:sp macro="" textlink="">
      <xdr:nvSpPr>
        <xdr:cNvPr id="75" name="n_2aveValue【道路】&#10;有形固定資産減価償却率"/>
        <xdr:cNvSpPr txBox="1"/>
      </xdr:nvSpPr>
      <xdr:spPr>
        <a:xfrm>
          <a:off x="2705744"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38371</xdr:rowOff>
    </xdr:from>
    <xdr:ext cx="405111" cy="259045"/>
    <xdr:sp macro="" textlink="">
      <xdr:nvSpPr>
        <xdr:cNvPr id="76" name="n_1mainValue【道路】&#10;有形固定資産減価償却率"/>
        <xdr:cNvSpPr txBox="1"/>
      </xdr:nvSpPr>
      <xdr:spPr>
        <a:xfrm>
          <a:off x="35820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65803</xdr:rowOff>
    </xdr:from>
    <xdr:ext cx="405111" cy="259045"/>
    <xdr:sp macro="" textlink="">
      <xdr:nvSpPr>
        <xdr:cNvPr id="77" name="n_2mainValue【道路】&#10;有形固定資産減価償却率"/>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3" name="テキスト ボックス 9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5" name="テキスト ボックス 9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9" name="直線コネクタ 98"/>
        <xdr:cNvCxnSpPr/>
      </xdr:nvCxnSpPr>
      <xdr:spPr>
        <a:xfrm flipV="1">
          <a:off x="10476865" y="5697474"/>
          <a:ext cx="0" cy="138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100" name="【道路】&#10;一人当たり延長最小値テキスト"/>
        <xdr:cNvSpPr txBox="1"/>
      </xdr:nvSpPr>
      <xdr:spPr>
        <a:xfrm>
          <a:off x="10515600" y="70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101" name="直線コネクタ 100"/>
        <xdr:cNvCxnSpPr/>
      </xdr:nvCxnSpPr>
      <xdr:spPr>
        <a:xfrm>
          <a:off x="10388600" y="708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102" name="【道路】&#10;一人当たり延長最大値テキスト"/>
        <xdr:cNvSpPr txBox="1"/>
      </xdr:nvSpPr>
      <xdr:spPr>
        <a:xfrm>
          <a:off x="10515600" y="54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103" name="直線コネクタ 102"/>
        <xdr:cNvCxnSpPr/>
      </xdr:nvCxnSpPr>
      <xdr:spPr>
        <a:xfrm>
          <a:off x="10388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64005</xdr:rowOff>
    </xdr:from>
    <xdr:ext cx="469744" cy="259045"/>
    <xdr:sp macro="" textlink="">
      <xdr:nvSpPr>
        <xdr:cNvPr id="104" name="【道路】&#10;一人当たり延長平均値テキスト"/>
        <xdr:cNvSpPr txBox="1"/>
      </xdr:nvSpPr>
      <xdr:spPr>
        <a:xfrm>
          <a:off x="10515600" y="6407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05" name="フローチャート: 判断 104"/>
        <xdr:cNvSpPr/>
      </xdr:nvSpPr>
      <xdr:spPr>
        <a:xfrm>
          <a:off x="10426700" y="655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6" name="フローチャート: 判断 105"/>
        <xdr:cNvSpPr/>
      </xdr:nvSpPr>
      <xdr:spPr>
        <a:xfrm>
          <a:off x="9588500" y="660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36099</xdr:rowOff>
    </xdr:from>
    <xdr:to>
      <xdr:col>46</xdr:col>
      <xdr:colOff>38100</xdr:colOff>
      <xdr:row>38</xdr:row>
      <xdr:rowOff>137699</xdr:rowOff>
    </xdr:to>
    <xdr:sp macro="" textlink="">
      <xdr:nvSpPr>
        <xdr:cNvPr id="107" name="フローチャート: 判断 106"/>
        <xdr:cNvSpPr/>
      </xdr:nvSpPr>
      <xdr:spPr>
        <a:xfrm>
          <a:off x="8699500" y="655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70572</xdr:rowOff>
    </xdr:from>
    <xdr:to>
      <xdr:col>55</xdr:col>
      <xdr:colOff>50800</xdr:colOff>
      <xdr:row>41</xdr:row>
      <xdr:rowOff>722</xdr:rowOff>
    </xdr:to>
    <xdr:sp macro="" textlink="">
      <xdr:nvSpPr>
        <xdr:cNvPr id="113" name="楕円 112"/>
        <xdr:cNvSpPr/>
      </xdr:nvSpPr>
      <xdr:spPr>
        <a:xfrm>
          <a:off x="10426700" y="692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156949</xdr:rowOff>
    </xdr:from>
    <xdr:ext cx="469744" cy="259045"/>
    <xdr:sp macro="" textlink="">
      <xdr:nvSpPr>
        <xdr:cNvPr id="114" name="【道路】&#10;一人当たり延長該当値テキスト"/>
        <xdr:cNvSpPr txBox="1"/>
      </xdr:nvSpPr>
      <xdr:spPr>
        <a:xfrm>
          <a:off x="10515600" y="684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15" name="楕円 114"/>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121372</xdr:rowOff>
    </xdr:from>
    <xdr:to>
      <xdr:col>55</xdr:col>
      <xdr:colOff>0</xdr:colOff>
      <xdr:row>40</xdr:row>
      <xdr:rowOff>121920</xdr:rowOff>
    </xdr:to>
    <xdr:cxnSp macro="">
      <xdr:nvCxnSpPr>
        <xdr:cNvPr id="116" name="直線コネクタ 115"/>
        <xdr:cNvCxnSpPr/>
      </xdr:nvCxnSpPr>
      <xdr:spPr>
        <a:xfrm flipV="1">
          <a:off x="9639300" y="6979372"/>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71028</xdr:rowOff>
    </xdr:from>
    <xdr:to>
      <xdr:col>46</xdr:col>
      <xdr:colOff>38100</xdr:colOff>
      <xdr:row>41</xdr:row>
      <xdr:rowOff>1178</xdr:rowOff>
    </xdr:to>
    <xdr:sp macro="" textlink="">
      <xdr:nvSpPr>
        <xdr:cNvPr id="117" name="楕円 116"/>
        <xdr:cNvSpPr/>
      </xdr:nvSpPr>
      <xdr:spPr>
        <a:xfrm>
          <a:off x="8699500" y="69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121828</xdr:rowOff>
    </xdr:from>
    <xdr:to>
      <xdr:col>50</xdr:col>
      <xdr:colOff>114300</xdr:colOff>
      <xdr:row>40</xdr:row>
      <xdr:rowOff>121920</xdr:rowOff>
    </xdr:to>
    <xdr:cxnSp macro="">
      <xdr:nvCxnSpPr>
        <xdr:cNvPr id="118" name="直線コネクタ 117"/>
        <xdr:cNvCxnSpPr/>
      </xdr:nvCxnSpPr>
      <xdr:spPr>
        <a:xfrm>
          <a:off x="8750300" y="697982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36451</xdr:rowOff>
    </xdr:from>
    <xdr:ext cx="469744" cy="259045"/>
    <xdr:sp macro="" textlink="">
      <xdr:nvSpPr>
        <xdr:cNvPr id="119" name="n_1aveValue【道路】&#10;一人当たり延長"/>
        <xdr:cNvSpPr txBox="1"/>
      </xdr:nvSpPr>
      <xdr:spPr>
        <a:xfrm>
          <a:off x="9391727" y="63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154226</xdr:rowOff>
    </xdr:from>
    <xdr:ext cx="469744" cy="259045"/>
    <xdr:sp macro="" textlink="">
      <xdr:nvSpPr>
        <xdr:cNvPr id="120" name="n_2aveValue【道路】&#10;一人当たり延長"/>
        <xdr:cNvSpPr txBox="1"/>
      </xdr:nvSpPr>
      <xdr:spPr>
        <a:xfrm>
          <a:off x="8515427" y="63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163847</xdr:rowOff>
    </xdr:from>
    <xdr:ext cx="469744" cy="259045"/>
    <xdr:sp macro="" textlink="">
      <xdr:nvSpPr>
        <xdr:cNvPr id="121" name="n_1mainValue【道路】&#10;一人当たり延長"/>
        <xdr:cNvSpPr txBox="1"/>
      </xdr:nvSpPr>
      <xdr:spPr>
        <a:xfrm>
          <a:off x="9391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163755</xdr:rowOff>
    </xdr:from>
    <xdr:ext cx="469744" cy="259045"/>
    <xdr:sp macro="" textlink="">
      <xdr:nvSpPr>
        <xdr:cNvPr id="122" name="n_2mainValue【道路】&#10;一人当たり延長"/>
        <xdr:cNvSpPr txBox="1"/>
      </xdr:nvSpPr>
      <xdr:spPr>
        <a:xfrm>
          <a:off x="8515427" y="70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64</xdr:row>
      <xdr:rowOff>65315</xdr:rowOff>
    </xdr:to>
    <xdr:cxnSp macro="">
      <xdr:nvCxnSpPr>
        <xdr:cNvPr id="148" name="直線コネクタ 147"/>
        <xdr:cNvCxnSpPr/>
      </xdr:nvCxnSpPr>
      <xdr:spPr>
        <a:xfrm flipV="1">
          <a:off x="4634865"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49" name="【橋りょう・トンネル】&#10;有形固定資産減価償却率最小値テキスト"/>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0" name="直線コネクタ 149"/>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405111" cy="259045"/>
    <xdr:sp macro="" textlink="">
      <xdr:nvSpPr>
        <xdr:cNvPr id="151" name="【橋りょう・トンネル】&#10;有形固定資産減価償却率最大値テキスト"/>
        <xdr:cNvSpPr txBox="1"/>
      </xdr:nvSpPr>
      <xdr:spPr>
        <a:xfrm>
          <a:off x="46736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52" name="直線コネクタ 151"/>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53" name="【橋りょう・トンネ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54" name="フローチャート: 判断 153"/>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122283</xdr:rowOff>
    </xdr:from>
    <xdr:to>
      <xdr:col>20</xdr:col>
      <xdr:colOff>38100</xdr:colOff>
      <xdr:row>59</xdr:row>
      <xdr:rowOff>52433</xdr:rowOff>
    </xdr:to>
    <xdr:sp macro="" textlink="">
      <xdr:nvSpPr>
        <xdr:cNvPr id="155" name="フローチャート: 判断 154"/>
        <xdr:cNvSpPr/>
      </xdr:nvSpPr>
      <xdr:spPr>
        <a:xfrm>
          <a:off x="3746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127181</xdr:rowOff>
    </xdr:from>
    <xdr:to>
      <xdr:col>15</xdr:col>
      <xdr:colOff>101600</xdr:colOff>
      <xdr:row>59</xdr:row>
      <xdr:rowOff>57331</xdr:rowOff>
    </xdr:to>
    <xdr:sp macro="" textlink="">
      <xdr:nvSpPr>
        <xdr:cNvPr id="156" name="フローチャート: 判断 155"/>
        <xdr:cNvSpPr/>
      </xdr:nvSpPr>
      <xdr:spPr>
        <a:xfrm>
          <a:off x="2857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145143</xdr:rowOff>
    </xdr:from>
    <xdr:to>
      <xdr:col>24</xdr:col>
      <xdr:colOff>114300</xdr:colOff>
      <xdr:row>56</xdr:row>
      <xdr:rowOff>75293</xdr:rowOff>
    </xdr:to>
    <xdr:sp macro="" textlink="">
      <xdr:nvSpPr>
        <xdr:cNvPr id="162" name="楕円 161"/>
        <xdr:cNvSpPr/>
      </xdr:nvSpPr>
      <xdr:spPr>
        <a:xfrm>
          <a:off x="4584700" y="95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90006</xdr:rowOff>
    </xdr:from>
    <xdr:ext cx="405111" cy="259045"/>
    <xdr:sp macro="" textlink="">
      <xdr:nvSpPr>
        <xdr:cNvPr id="163" name="【橋りょう・トンネル】&#10;有形固定資産減価償却率該当値テキスト"/>
        <xdr:cNvSpPr txBox="1"/>
      </xdr:nvSpPr>
      <xdr:spPr>
        <a:xfrm>
          <a:off x="4673600" y="9519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154940</xdr:rowOff>
    </xdr:from>
    <xdr:to>
      <xdr:col>20</xdr:col>
      <xdr:colOff>38100</xdr:colOff>
      <xdr:row>56</xdr:row>
      <xdr:rowOff>85090</xdr:rowOff>
    </xdr:to>
    <xdr:sp macro="" textlink="">
      <xdr:nvSpPr>
        <xdr:cNvPr id="164" name="楕円 163"/>
        <xdr:cNvSpPr/>
      </xdr:nvSpPr>
      <xdr:spPr>
        <a:xfrm>
          <a:off x="3746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24493</xdr:rowOff>
    </xdr:from>
    <xdr:to>
      <xdr:col>24</xdr:col>
      <xdr:colOff>63500</xdr:colOff>
      <xdr:row>56</xdr:row>
      <xdr:rowOff>34290</xdr:rowOff>
    </xdr:to>
    <xdr:cxnSp macro="">
      <xdr:nvCxnSpPr>
        <xdr:cNvPr id="165" name="直線コネクタ 164"/>
        <xdr:cNvCxnSpPr/>
      </xdr:nvCxnSpPr>
      <xdr:spPr>
        <a:xfrm flipV="1">
          <a:off x="3797300" y="962569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164737</xdr:rowOff>
    </xdr:from>
    <xdr:to>
      <xdr:col>15</xdr:col>
      <xdr:colOff>101600</xdr:colOff>
      <xdr:row>56</xdr:row>
      <xdr:rowOff>94887</xdr:rowOff>
    </xdr:to>
    <xdr:sp macro="" textlink="">
      <xdr:nvSpPr>
        <xdr:cNvPr id="166" name="楕円 165"/>
        <xdr:cNvSpPr/>
      </xdr:nvSpPr>
      <xdr:spPr>
        <a:xfrm>
          <a:off x="2857500" y="959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34290</xdr:rowOff>
    </xdr:from>
    <xdr:to>
      <xdr:col>19</xdr:col>
      <xdr:colOff>177800</xdr:colOff>
      <xdr:row>56</xdr:row>
      <xdr:rowOff>44087</xdr:rowOff>
    </xdr:to>
    <xdr:cxnSp macro="">
      <xdr:nvCxnSpPr>
        <xdr:cNvPr id="167" name="直線コネクタ 166"/>
        <xdr:cNvCxnSpPr/>
      </xdr:nvCxnSpPr>
      <xdr:spPr>
        <a:xfrm flipV="1">
          <a:off x="2908300" y="963549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43560</xdr:rowOff>
    </xdr:from>
    <xdr:ext cx="405111" cy="259045"/>
    <xdr:sp macro="" textlink="">
      <xdr:nvSpPr>
        <xdr:cNvPr id="168" name="n_1aveValue【橋りょう・トンネル】&#10;有形固定資産減価償却率"/>
        <xdr:cNvSpPr txBox="1"/>
      </xdr:nvSpPr>
      <xdr:spPr>
        <a:xfrm>
          <a:off x="35820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48458</xdr:rowOff>
    </xdr:from>
    <xdr:ext cx="405111" cy="259045"/>
    <xdr:sp macro="" textlink="">
      <xdr:nvSpPr>
        <xdr:cNvPr id="169" name="n_2aveValue【橋りょう・トンネル】&#10;有形固定資産減価償却率"/>
        <xdr:cNvSpPr txBox="1"/>
      </xdr:nvSpPr>
      <xdr:spPr>
        <a:xfrm>
          <a:off x="2705744"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101617</xdr:rowOff>
    </xdr:from>
    <xdr:ext cx="405111" cy="259045"/>
    <xdr:sp macro="" textlink="">
      <xdr:nvSpPr>
        <xdr:cNvPr id="170" name="n_1mainValue【橋りょう・トンネル】&#10;有形固定資産減価償却率"/>
        <xdr:cNvSpPr txBox="1"/>
      </xdr:nvSpPr>
      <xdr:spPr>
        <a:xfrm>
          <a:off x="35820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111414</xdr:rowOff>
    </xdr:from>
    <xdr:ext cx="405111" cy="259045"/>
    <xdr:sp macro="" textlink="">
      <xdr:nvSpPr>
        <xdr:cNvPr id="171" name="n_2mainValue【橋りょう・トンネル】&#10;有形固定資産減価償却率"/>
        <xdr:cNvSpPr txBox="1"/>
      </xdr:nvSpPr>
      <xdr:spPr>
        <a:xfrm>
          <a:off x="2705744" y="936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5" name="テキスト ボックス 18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7" name="テキスト ボックス 18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9" name="テキスト ボックス 18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1" name="テキスト ボックス 19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94511</xdr:rowOff>
    </xdr:from>
    <xdr:to>
      <xdr:col>54</xdr:col>
      <xdr:colOff>189865</xdr:colOff>
      <xdr:row>64</xdr:row>
      <xdr:rowOff>72500</xdr:rowOff>
    </xdr:to>
    <xdr:cxnSp macro="">
      <xdr:nvCxnSpPr>
        <xdr:cNvPr id="195" name="直線コネクタ 194"/>
        <xdr:cNvCxnSpPr/>
      </xdr:nvCxnSpPr>
      <xdr:spPr>
        <a:xfrm flipV="1">
          <a:off x="10476865" y="9524261"/>
          <a:ext cx="0" cy="152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96"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97" name="直線コネクタ 196"/>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41188</xdr:rowOff>
    </xdr:from>
    <xdr:ext cx="599010" cy="259045"/>
    <xdr:sp macro="" textlink="">
      <xdr:nvSpPr>
        <xdr:cNvPr id="198" name="【橋りょう・トンネル】&#10;一人当たり有形固定資産（償却資産）額最大値テキスト"/>
        <xdr:cNvSpPr txBox="1"/>
      </xdr:nvSpPr>
      <xdr:spPr>
        <a:xfrm>
          <a:off x="10515600" y="929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94511</xdr:rowOff>
    </xdr:from>
    <xdr:to>
      <xdr:col>55</xdr:col>
      <xdr:colOff>88900</xdr:colOff>
      <xdr:row>55</xdr:row>
      <xdr:rowOff>94511</xdr:rowOff>
    </xdr:to>
    <xdr:cxnSp macro="">
      <xdr:nvCxnSpPr>
        <xdr:cNvPr id="199" name="直線コネクタ 198"/>
        <xdr:cNvCxnSpPr/>
      </xdr:nvCxnSpPr>
      <xdr:spPr>
        <a:xfrm>
          <a:off x="10388600" y="952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131975</xdr:rowOff>
    </xdr:from>
    <xdr:ext cx="599010" cy="259045"/>
    <xdr:sp macro="" textlink="">
      <xdr:nvSpPr>
        <xdr:cNvPr id="200" name="【橋りょう・トンネル】&#10;一人当たり有形固定資産（償却資産）額平均値テキスト"/>
        <xdr:cNvSpPr txBox="1"/>
      </xdr:nvSpPr>
      <xdr:spPr>
        <a:xfrm>
          <a:off x="10515600" y="10418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109098</xdr:rowOff>
    </xdr:from>
    <xdr:to>
      <xdr:col>55</xdr:col>
      <xdr:colOff>50800</xdr:colOff>
      <xdr:row>62</xdr:row>
      <xdr:rowOff>39248</xdr:rowOff>
    </xdr:to>
    <xdr:sp macro="" textlink="">
      <xdr:nvSpPr>
        <xdr:cNvPr id="201" name="フローチャート: 判断 200"/>
        <xdr:cNvSpPr/>
      </xdr:nvSpPr>
      <xdr:spPr>
        <a:xfrm>
          <a:off x="10426700" y="1056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4403</xdr:rowOff>
    </xdr:from>
    <xdr:to>
      <xdr:col>50</xdr:col>
      <xdr:colOff>165100</xdr:colOff>
      <xdr:row>62</xdr:row>
      <xdr:rowOff>106003</xdr:rowOff>
    </xdr:to>
    <xdr:sp macro="" textlink="">
      <xdr:nvSpPr>
        <xdr:cNvPr id="202" name="フローチャート: 判断 201"/>
        <xdr:cNvSpPr/>
      </xdr:nvSpPr>
      <xdr:spPr>
        <a:xfrm>
          <a:off x="9588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43467</xdr:rowOff>
    </xdr:from>
    <xdr:to>
      <xdr:col>46</xdr:col>
      <xdr:colOff>38100</xdr:colOff>
      <xdr:row>62</xdr:row>
      <xdr:rowOff>145067</xdr:rowOff>
    </xdr:to>
    <xdr:sp macro="" textlink="">
      <xdr:nvSpPr>
        <xdr:cNvPr id="203" name="フローチャート: 判断 202"/>
        <xdr:cNvSpPr/>
      </xdr:nvSpPr>
      <xdr:spPr>
        <a:xfrm>
          <a:off x="8699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12808</xdr:rowOff>
    </xdr:from>
    <xdr:to>
      <xdr:col>55</xdr:col>
      <xdr:colOff>50800</xdr:colOff>
      <xdr:row>64</xdr:row>
      <xdr:rowOff>114408</xdr:rowOff>
    </xdr:to>
    <xdr:sp macro="" textlink="">
      <xdr:nvSpPr>
        <xdr:cNvPr id="209" name="楕円 208"/>
        <xdr:cNvSpPr/>
      </xdr:nvSpPr>
      <xdr:spPr>
        <a:xfrm>
          <a:off x="10426700" y="109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99185</xdr:rowOff>
    </xdr:from>
    <xdr:ext cx="469744" cy="259045"/>
    <xdr:sp macro="" textlink="">
      <xdr:nvSpPr>
        <xdr:cNvPr id="210" name="【橋りょう・トンネル】&#10;一人当たり有形固定資産（償却資産）額該当値テキスト"/>
        <xdr:cNvSpPr txBox="1"/>
      </xdr:nvSpPr>
      <xdr:spPr>
        <a:xfrm>
          <a:off x="10515600" y="1090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12758</xdr:rowOff>
    </xdr:from>
    <xdr:to>
      <xdr:col>50</xdr:col>
      <xdr:colOff>165100</xdr:colOff>
      <xdr:row>64</xdr:row>
      <xdr:rowOff>114358</xdr:rowOff>
    </xdr:to>
    <xdr:sp macro="" textlink="">
      <xdr:nvSpPr>
        <xdr:cNvPr id="211" name="楕円 210"/>
        <xdr:cNvSpPr/>
      </xdr:nvSpPr>
      <xdr:spPr>
        <a:xfrm>
          <a:off x="9588500" y="109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63558</xdr:rowOff>
    </xdr:from>
    <xdr:to>
      <xdr:col>55</xdr:col>
      <xdr:colOff>0</xdr:colOff>
      <xdr:row>64</xdr:row>
      <xdr:rowOff>63608</xdr:rowOff>
    </xdr:to>
    <xdr:cxnSp macro="">
      <xdr:nvCxnSpPr>
        <xdr:cNvPr id="212" name="直線コネクタ 211"/>
        <xdr:cNvCxnSpPr/>
      </xdr:nvCxnSpPr>
      <xdr:spPr>
        <a:xfrm>
          <a:off x="9639300" y="11036358"/>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12770</xdr:rowOff>
    </xdr:from>
    <xdr:to>
      <xdr:col>46</xdr:col>
      <xdr:colOff>38100</xdr:colOff>
      <xdr:row>64</xdr:row>
      <xdr:rowOff>114370</xdr:rowOff>
    </xdr:to>
    <xdr:sp macro="" textlink="">
      <xdr:nvSpPr>
        <xdr:cNvPr id="213" name="楕円 212"/>
        <xdr:cNvSpPr/>
      </xdr:nvSpPr>
      <xdr:spPr>
        <a:xfrm>
          <a:off x="8699500" y="109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63558</xdr:rowOff>
    </xdr:from>
    <xdr:to>
      <xdr:col>50</xdr:col>
      <xdr:colOff>114300</xdr:colOff>
      <xdr:row>64</xdr:row>
      <xdr:rowOff>63570</xdr:rowOff>
    </xdr:to>
    <xdr:cxnSp macro="">
      <xdr:nvCxnSpPr>
        <xdr:cNvPr id="214" name="直線コネクタ 213"/>
        <xdr:cNvCxnSpPr/>
      </xdr:nvCxnSpPr>
      <xdr:spPr>
        <a:xfrm flipV="1">
          <a:off x="8750300" y="11036358"/>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122530</xdr:rowOff>
    </xdr:from>
    <xdr:ext cx="534377" cy="259045"/>
    <xdr:sp macro="" textlink="">
      <xdr:nvSpPr>
        <xdr:cNvPr id="215" name="n_1aveValue【橋りょう・トンネル】&#10;一人当たり有形固定資産（償却資産）額"/>
        <xdr:cNvSpPr txBox="1"/>
      </xdr:nvSpPr>
      <xdr:spPr>
        <a:xfrm>
          <a:off x="93594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161594</xdr:rowOff>
    </xdr:from>
    <xdr:ext cx="534377" cy="259045"/>
    <xdr:sp macro="" textlink="">
      <xdr:nvSpPr>
        <xdr:cNvPr id="216" name="n_2aveValue【橋りょう・トンネル】&#10;一人当たり有形固定資産（償却資産）額"/>
        <xdr:cNvSpPr txBox="1"/>
      </xdr:nvSpPr>
      <xdr:spPr>
        <a:xfrm>
          <a:off x="8483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105485</xdr:rowOff>
    </xdr:from>
    <xdr:ext cx="469744" cy="259045"/>
    <xdr:sp macro="" textlink="">
      <xdr:nvSpPr>
        <xdr:cNvPr id="217" name="n_1mainValue【橋りょう・トンネル】&#10;一人当たり有形固定資産（償却資産）額"/>
        <xdr:cNvSpPr txBox="1"/>
      </xdr:nvSpPr>
      <xdr:spPr>
        <a:xfrm>
          <a:off x="9391728" y="1107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105497</xdr:rowOff>
    </xdr:from>
    <xdr:ext cx="469744" cy="259045"/>
    <xdr:sp macro="" textlink="">
      <xdr:nvSpPr>
        <xdr:cNvPr id="218" name="n_2mainValue【橋りょう・トンネル】&#10;一人当たり有形固定資産（償却資産）額"/>
        <xdr:cNvSpPr txBox="1"/>
      </xdr:nvSpPr>
      <xdr:spPr>
        <a:xfrm>
          <a:off x="8515428" y="1107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4" name="正方形/長方形 23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3" name="正方形/長方形 2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4" name="正方形/長方形 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5" name="正方形/長方形 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6" name="正方形/長方形 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7" name="正方形/長方形 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8" name="正方形/長方形 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9" name="正方形/長方形 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0" name="正方形/長方形 24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1" name="正方形/長方形 2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2" name="正方形/長方形 2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3" name="正方形/長方形 2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4" name="正方形/長方形 2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5" name="正方形/長方形 2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6" name="正方形/長方形 2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7" name="正方形/長方形 2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8" name="正方形/長方形 25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9" name="テキスト ボックス 25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0" name="直線コネクタ 25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1" name="テキスト ボックス 26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2" name="直線コネクタ 26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3" name="テキスト ボックス 26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64" name="直線コネクタ 26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5" name="テキスト ボックス 26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6" name="直線コネクタ 26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7" name="テキスト ボックス 26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8" name="直線コネクタ 26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9" name="テキスト ボックス 26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0" name="直線コネクタ 26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1" name="テキスト ボックス 27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2" name="直線コネクタ 27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3" name="テキスト ボックス 27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275" name="直線コネクタ 274"/>
        <xdr:cNvCxnSpPr/>
      </xdr:nvCxnSpPr>
      <xdr:spPr>
        <a:xfrm flipV="1">
          <a:off x="1631886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276" name="【認定こども園・幼稚園・保育所】&#10;有形固定資産減価償却率最小値テキスト"/>
        <xdr:cNvSpPr txBox="1"/>
      </xdr:nvSpPr>
      <xdr:spPr>
        <a:xfrm>
          <a:off x="163576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277" name="直線コネクタ 276"/>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278" name="【認定こども園・幼稚園・保育所】&#10;有形固定資産減価償却率最大値テキスト"/>
        <xdr:cNvSpPr txBox="1"/>
      </xdr:nvSpPr>
      <xdr:spPr>
        <a:xfrm>
          <a:off x="16357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279" name="直線コネクタ 278"/>
        <xdr:cNvCxnSpPr/>
      </xdr:nvCxnSpPr>
      <xdr:spPr>
        <a:xfrm>
          <a:off x="16230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7637</xdr:rowOff>
    </xdr:from>
    <xdr:ext cx="405111" cy="259045"/>
    <xdr:sp macro="" textlink="">
      <xdr:nvSpPr>
        <xdr:cNvPr id="280" name="【認定こども園・幼稚園・保育所】&#10;有形固定資産減価償却率平均値テキスト"/>
        <xdr:cNvSpPr txBox="1"/>
      </xdr:nvSpPr>
      <xdr:spPr>
        <a:xfrm>
          <a:off x="16357600" y="652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281" name="フローチャート: 判断 280"/>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282" name="フローチャート: 判断 281"/>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283" name="フローチャート: 判断 282"/>
        <xdr:cNvSpPr/>
      </xdr:nvSpPr>
      <xdr:spPr>
        <a:xfrm>
          <a:off x="1454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4" name="テキスト ボックス 2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5" name="テキスト ボックス 2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6" name="テキスト ボックス 2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7" name="テキスト ボックス 2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8" name="テキスト ボックス 2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289" name="楕円 288"/>
        <xdr:cNvSpPr/>
      </xdr:nvSpPr>
      <xdr:spPr>
        <a:xfrm>
          <a:off x="16268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137812</xdr:rowOff>
    </xdr:from>
    <xdr:ext cx="405111" cy="259045"/>
    <xdr:sp macro="" textlink="">
      <xdr:nvSpPr>
        <xdr:cNvPr id="290" name="【認定こども園・幼稚園・保育所】&#10;有形固定資産減価償却率該当値テキスト"/>
        <xdr:cNvSpPr txBox="1"/>
      </xdr:nvSpPr>
      <xdr:spPr>
        <a:xfrm>
          <a:off x="16357600"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19685</xdr:rowOff>
    </xdr:from>
    <xdr:to>
      <xdr:col>81</xdr:col>
      <xdr:colOff>101600</xdr:colOff>
      <xdr:row>36</xdr:row>
      <xdr:rowOff>121285</xdr:rowOff>
    </xdr:to>
    <xdr:sp macro="" textlink="">
      <xdr:nvSpPr>
        <xdr:cNvPr id="291" name="楕円 290"/>
        <xdr:cNvSpPr/>
      </xdr:nvSpPr>
      <xdr:spPr>
        <a:xfrm>
          <a:off x="15430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70485</xdr:rowOff>
    </xdr:from>
    <xdr:to>
      <xdr:col>85</xdr:col>
      <xdr:colOff>127000</xdr:colOff>
      <xdr:row>36</xdr:row>
      <xdr:rowOff>165735</xdr:rowOff>
    </xdr:to>
    <xdr:cxnSp macro="">
      <xdr:nvCxnSpPr>
        <xdr:cNvPr id="292" name="直線コネクタ 291"/>
        <xdr:cNvCxnSpPr/>
      </xdr:nvCxnSpPr>
      <xdr:spPr>
        <a:xfrm>
          <a:off x="15481300" y="624268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57785</xdr:rowOff>
    </xdr:from>
    <xdr:to>
      <xdr:col>76</xdr:col>
      <xdr:colOff>165100</xdr:colOff>
      <xdr:row>36</xdr:row>
      <xdr:rowOff>159385</xdr:rowOff>
    </xdr:to>
    <xdr:sp macro="" textlink="">
      <xdr:nvSpPr>
        <xdr:cNvPr id="293" name="楕円 292"/>
        <xdr:cNvSpPr/>
      </xdr:nvSpPr>
      <xdr:spPr>
        <a:xfrm>
          <a:off x="14541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70485</xdr:rowOff>
    </xdr:from>
    <xdr:to>
      <xdr:col>81</xdr:col>
      <xdr:colOff>50800</xdr:colOff>
      <xdr:row>36</xdr:row>
      <xdr:rowOff>108585</xdr:rowOff>
    </xdr:to>
    <xdr:cxnSp macro="">
      <xdr:nvCxnSpPr>
        <xdr:cNvPr id="294" name="直線コネクタ 293"/>
        <xdr:cNvCxnSpPr/>
      </xdr:nvCxnSpPr>
      <xdr:spPr>
        <a:xfrm flipV="1">
          <a:off x="14592300" y="62426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80027</xdr:rowOff>
    </xdr:from>
    <xdr:ext cx="405111" cy="259045"/>
    <xdr:sp macro="" textlink="">
      <xdr:nvSpPr>
        <xdr:cNvPr id="295" name="n_1aveValue【認定こども園・幼稚園・保育所】&#10;有形固定資産減価償却率"/>
        <xdr:cNvSpPr txBox="1"/>
      </xdr:nvSpPr>
      <xdr:spPr>
        <a:xfrm>
          <a:off x="15266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146702</xdr:rowOff>
    </xdr:from>
    <xdr:ext cx="405111" cy="259045"/>
    <xdr:sp macro="" textlink="">
      <xdr:nvSpPr>
        <xdr:cNvPr id="296" name="n_2aveValue【認定こども園・幼稚園・保育所】&#10;有形固定資産減価償却率"/>
        <xdr:cNvSpPr txBox="1"/>
      </xdr:nvSpPr>
      <xdr:spPr>
        <a:xfrm>
          <a:off x="14389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137812</xdr:rowOff>
    </xdr:from>
    <xdr:ext cx="405111" cy="259045"/>
    <xdr:sp macro="" textlink="">
      <xdr:nvSpPr>
        <xdr:cNvPr id="297" name="n_1mainValue【認定こども園・幼稚園・保育所】&#10;有形固定資産減価償却率"/>
        <xdr:cNvSpPr txBox="1"/>
      </xdr:nvSpPr>
      <xdr:spPr>
        <a:xfrm>
          <a:off x="152660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4462</xdr:rowOff>
    </xdr:from>
    <xdr:ext cx="405111" cy="259045"/>
    <xdr:sp macro="" textlink="">
      <xdr:nvSpPr>
        <xdr:cNvPr id="298" name="n_2mainValue【認定こども園・幼稚園・保育所】&#10;有形固定資産減価償却率"/>
        <xdr:cNvSpPr txBox="1"/>
      </xdr:nvSpPr>
      <xdr:spPr>
        <a:xfrm>
          <a:off x="14389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9" name="正方形/長方形 2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0" name="正方形/長方形 2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1" name="正方形/長方形 3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2" name="正方形/長方形 3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3" name="正方形/長方形 3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4" name="正方形/長方形 3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5" name="正方形/長方形 3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6" name="正方形/長方形 3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7" name="テキスト ボックス 3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8" name="直線コネクタ 3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09" name="直線コネクタ 30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10" name="テキスト ボックス 30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1" name="直線コネクタ 31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12" name="テキスト ボックス 31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3" name="直線コネクタ 31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14" name="テキスト ボックス 31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5" name="直線コネクタ 31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16" name="テキスト ボックス 31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7" name="直線コネクタ 3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18" name="テキスト ボックス 31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320" name="直線コネクタ 319"/>
        <xdr:cNvCxnSpPr/>
      </xdr:nvCxnSpPr>
      <xdr:spPr>
        <a:xfrm flipV="1">
          <a:off x="221608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21"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22" name="直線コネクタ 321"/>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323" name="【認定こども園・幼稚園・保育所】&#10;一人当たり面積最大値テキスト"/>
        <xdr:cNvSpPr txBox="1"/>
      </xdr:nvSpPr>
      <xdr:spPr>
        <a:xfrm>
          <a:off x="221996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324" name="直線コネクタ 323"/>
        <xdr:cNvCxnSpPr/>
      </xdr:nvCxnSpPr>
      <xdr:spPr>
        <a:xfrm>
          <a:off x="22072600" y="60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325" name="【認定こども園・幼稚園・保育所】&#10;一人当たり面積平均値テキスト"/>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326" name="フローチャート: 判断 325"/>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327" name="フローチャート: 判断 326"/>
        <xdr:cNvSpPr/>
      </xdr:nvSpPr>
      <xdr:spPr>
        <a:xfrm>
          <a:off x="21272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328" name="フローチャート: 判断 327"/>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9" name="テキスト ボックス 3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0" name="テキスト ボックス 3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1" name="テキスト ボックス 3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2" name="テキスト ボックス 3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3" name="テキスト ボックス 3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41402</xdr:rowOff>
    </xdr:from>
    <xdr:to>
      <xdr:col>116</xdr:col>
      <xdr:colOff>114300</xdr:colOff>
      <xdr:row>41</xdr:row>
      <xdr:rowOff>143002</xdr:rowOff>
    </xdr:to>
    <xdr:sp macro="" textlink="">
      <xdr:nvSpPr>
        <xdr:cNvPr id="334" name="楕円 333"/>
        <xdr:cNvSpPr/>
      </xdr:nvSpPr>
      <xdr:spPr>
        <a:xfrm>
          <a:off x="221107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127779</xdr:rowOff>
    </xdr:from>
    <xdr:ext cx="469744" cy="259045"/>
    <xdr:sp macro="" textlink="">
      <xdr:nvSpPr>
        <xdr:cNvPr id="335" name="【認定こども園・幼稚園・保育所】&#10;一人当たり面積該当値テキスト"/>
        <xdr:cNvSpPr txBox="1"/>
      </xdr:nvSpPr>
      <xdr:spPr>
        <a:xfrm>
          <a:off x="22199600" y="69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27686</xdr:rowOff>
    </xdr:from>
    <xdr:to>
      <xdr:col>112</xdr:col>
      <xdr:colOff>38100</xdr:colOff>
      <xdr:row>41</xdr:row>
      <xdr:rowOff>129286</xdr:rowOff>
    </xdr:to>
    <xdr:sp macro="" textlink="">
      <xdr:nvSpPr>
        <xdr:cNvPr id="336" name="楕円 335"/>
        <xdr:cNvSpPr/>
      </xdr:nvSpPr>
      <xdr:spPr>
        <a:xfrm>
          <a:off x="21272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78486</xdr:rowOff>
    </xdr:from>
    <xdr:to>
      <xdr:col>116</xdr:col>
      <xdr:colOff>63500</xdr:colOff>
      <xdr:row>41</xdr:row>
      <xdr:rowOff>92202</xdr:rowOff>
    </xdr:to>
    <xdr:cxnSp macro="">
      <xdr:nvCxnSpPr>
        <xdr:cNvPr id="337" name="直線コネクタ 336"/>
        <xdr:cNvCxnSpPr/>
      </xdr:nvCxnSpPr>
      <xdr:spPr>
        <a:xfrm>
          <a:off x="21323300" y="71079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27686</xdr:rowOff>
    </xdr:from>
    <xdr:to>
      <xdr:col>107</xdr:col>
      <xdr:colOff>101600</xdr:colOff>
      <xdr:row>41</xdr:row>
      <xdr:rowOff>129286</xdr:rowOff>
    </xdr:to>
    <xdr:sp macro="" textlink="">
      <xdr:nvSpPr>
        <xdr:cNvPr id="338" name="楕円 337"/>
        <xdr:cNvSpPr/>
      </xdr:nvSpPr>
      <xdr:spPr>
        <a:xfrm>
          <a:off x="20383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78486</xdr:rowOff>
    </xdr:from>
    <xdr:to>
      <xdr:col>111</xdr:col>
      <xdr:colOff>177800</xdr:colOff>
      <xdr:row>41</xdr:row>
      <xdr:rowOff>78486</xdr:rowOff>
    </xdr:to>
    <xdr:cxnSp macro="">
      <xdr:nvCxnSpPr>
        <xdr:cNvPr id="339" name="直線コネクタ 338"/>
        <xdr:cNvCxnSpPr/>
      </xdr:nvCxnSpPr>
      <xdr:spPr>
        <a:xfrm>
          <a:off x="20434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79519</xdr:rowOff>
    </xdr:from>
    <xdr:ext cx="469744" cy="259045"/>
    <xdr:sp macro="" textlink="">
      <xdr:nvSpPr>
        <xdr:cNvPr id="340" name="n_1aveValue【認定こども園・幼稚園・保育所】&#10;一人当たり面積"/>
        <xdr:cNvSpPr txBox="1"/>
      </xdr:nvSpPr>
      <xdr:spPr>
        <a:xfrm>
          <a:off x="210757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341" name="n_2aveValue【認定こども園・幼稚園・保育所】&#10;一人当たり面積"/>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120413</xdr:rowOff>
    </xdr:from>
    <xdr:ext cx="469744" cy="259045"/>
    <xdr:sp macro="" textlink="">
      <xdr:nvSpPr>
        <xdr:cNvPr id="342" name="n_1mainValue【認定こども園・幼稚園・保育所】&#10;一人当たり面積"/>
        <xdr:cNvSpPr txBox="1"/>
      </xdr:nvSpPr>
      <xdr:spPr>
        <a:xfrm>
          <a:off x="210757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120413</xdr:rowOff>
    </xdr:from>
    <xdr:ext cx="469744" cy="259045"/>
    <xdr:sp macro="" textlink="">
      <xdr:nvSpPr>
        <xdr:cNvPr id="343" name="n_2mainValue【認定こども園・幼稚園・保育所】&#10;一人当たり面積"/>
        <xdr:cNvSpPr txBox="1"/>
      </xdr:nvSpPr>
      <xdr:spPr>
        <a:xfrm>
          <a:off x="20199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4" name="正方形/長方形 3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5" name="正方形/長方形 3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6" name="正方形/長方形 3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7" name="正方形/長方形 3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8" name="正方形/長方形 3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9" name="正方形/長方形 3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0" name="正方形/長方形 3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1" name="正方形/長方形 3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2" name="テキスト ボックス 3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3" name="直線コネクタ 3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54" name="テキスト ボックス 3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55" name="直線コネクタ 35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56" name="テキスト ボックス 35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57" name="直線コネクタ 35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58" name="テキスト ボックス 35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59" name="直線コネクタ 35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0" name="テキスト ボックス 35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1" name="直線コネクタ 36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2" name="テキスト ボックス 36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3" name="直線コネクタ 36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64" name="テキスト ボックス 36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5" name="直線コネクタ 3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6" name="テキスト ボックス 36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368" name="直線コネクタ 367"/>
        <xdr:cNvCxnSpPr/>
      </xdr:nvCxnSpPr>
      <xdr:spPr>
        <a:xfrm flipV="1">
          <a:off x="1631886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369"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370" name="直線コネクタ 369"/>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371"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372" name="直線コネクタ 371"/>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53357</xdr:rowOff>
    </xdr:from>
    <xdr:ext cx="405111" cy="259045"/>
    <xdr:sp macro="" textlink="">
      <xdr:nvSpPr>
        <xdr:cNvPr id="373" name="【学校施設】&#10;有形固定資産減価償却率平均値テキスト"/>
        <xdr:cNvSpPr txBox="1"/>
      </xdr:nvSpPr>
      <xdr:spPr>
        <a:xfrm>
          <a:off x="16357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374" name="フローチャート: 判断 373"/>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375" name="フローチャート: 判断 374"/>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376" name="フローチャート: 判断 375"/>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7" name="テキスト ボックス 3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8" name="テキスト ボックス 3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9" name="テキスト ボックス 3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0" name="テキスト ボックス 3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1" name="テキスト ボックス 3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135890</xdr:rowOff>
    </xdr:from>
    <xdr:to>
      <xdr:col>85</xdr:col>
      <xdr:colOff>177800</xdr:colOff>
      <xdr:row>57</xdr:row>
      <xdr:rowOff>66040</xdr:rowOff>
    </xdr:to>
    <xdr:sp macro="" textlink="">
      <xdr:nvSpPr>
        <xdr:cNvPr id="382" name="楕円 381"/>
        <xdr:cNvSpPr/>
      </xdr:nvSpPr>
      <xdr:spPr>
        <a:xfrm>
          <a:off x="162687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88917</xdr:rowOff>
    </xdr:from>
    <xdr:ext cx="405111" cy="259045"/>
    <xdr:sp macro="" textlink="">
      <xdr:nvSpPr>
        <xdr:cNvPr id="383" name="【学校施設】&#10;有形固定資産減価償却率該当値テキスト"/>
        <xdr:cNvSpPr txBox="1"/>
      </xdr:nvSpPr>
      <xdr:spPr>
        <a:xfrm>
          <a:off x="16357600" y="969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67310</xdr:rowOff>
    </xdr:from>
    <xdr:to>
      <xdr:col>81</xdr:col>
      <xdr:colOff>101600</xdr:colOff>
      <xdr:row>56</xdr:row>
      <xdr:rowOff>168910</xdr:rowOff>
    </xdr:to>
    <xdr:sp macro="" textlink="">
      <xdr:nvSpPr>
        <xdr:cNvPr id="384" name="楕円 383"/>
        <xdr:cNvSpPr/>
      </xdr:nvSpPr>
      <xdr:spPr>
        <a:xfrm>
          <a:off x="15430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118110</xdr:rowOff>
    </xdr:from>
    <xdr:to>
      <xdr:col>85</xdr:col>
      <xdr:colOff>127000</xdr:colOff>
      <xdr:row>57</xdr:row>
      <xdr:rowOff>15240</xdr:rowOff>
    </xdr:to>
    <xdr:cxnSp macro="">
      <xdr:nvCxnSpPr>
        <xdr:cNvPr id="385" name="直線コネクタ 384"/>
        <xdr:cNvCxnSpPr/>
      </xdr:nvCxnSpPr>
      <xdr:spPr>
        <a:xfrm>
          <a:off x="15481300" y="971931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44450</xdr:rowOff>
    </xdr:from>
    <xdr:to>
      <xdr:col>76</xdr:col>
      <xdr:colOff>165100</xdr:colOff>
      <xdr:row>56</xdr:row>
      <xdr:rowOff>146050</xdr:rowOff>
    </xdr:to>
    <xdr:sp macro="" textlink="">
      <xdr:nvSpPr>
        <xdr:cNvPr id="386" name="楕円 385"/>
        <xdr:cNvSpPr/>
      </xdr:nvSpPr>
      <xdr:spPr>
        <a:xfrm>
          <a:off x="14541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95250</xdr:rowOff>
    </xdr:from>
    <xdr:to>
      <xdr:col>81</xdr:col>
      <xdr:colOff>50800</xdr:colOff>
      <xdr:row>56</xdr:row>
      <xdr:rowOff>118110</xdr:rowOff>
    </xdr:to>
    <xdr:cxnSp macro="">
      <xdr:nvCxnSpPr>
        <xdr:cNvPr id="387" name="直線コネクタ 386"/>
        <xdr:cNvCxnSpPr/>
      </xdr:nvCxnSpPr>
      <xdr:spPr>
        <a:xfrm>
          <a:off x="14592300" y="96964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3827</xdr:rowOff>
    </xdr:from>
    <xdr:ext cx="405111" cy="259045"/>
    <xdr:sp macro="" textlink="">
      <xdr:nvSpPr>
        <xdr:cNvPr id="388" name="n_1aveValue【学校施設】&#10;有形固定資産減価償却率"/>
        <xdr:cNvSpPr txBox="1"/>
      </xdr:nvSpPr>
      <xdr:spPr>
        <a:xfrm>
          <a:off x="152660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389" name="n_2aveValue【学校施設】&#10;有形固定資産減価償却率"/>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13987</xdr:rowOff>
    </xdr:from>
    <xdr:ext cx="405111" cy="259045"/>
    <xdr:sp macro="" textlink="">
      <xdr:nvSpPr>
        <xdr:cNvPr id="390" name="n_1mainValue【学校施設】&#10;有形固定資産減価償却率"/>
        <xdr:cNvSpPr txBox="1"/>
      </xdr:nvSpPr>
      <xdr:spPr>
        <a:xfrm>
          <a:off x="152660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162577</xdr:rowOff>
    </xdr:from>
    <xdr:ext cx="405111" cy="259045"/>
    <xdr:sp macro="" textlink="">
      <xdr:nvSpPr>
        <xdr:cNvPr id="391" name="n_2mainValue【学校施設】&#10;有形固定資産減価償却率"/>
        <xdr:cNvSpPr txBox="1"/>
      </xdr:nvSpPr>
      <xdr:spPr>
        <a:xfrm>
          <a:off x="1438974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2" name="正方形/長方形 3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3" name="正方形/長方形 3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4" name="正方形/長方形 3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5" name="正方形/長方形 3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6" name="正方形/長方形 3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7" name="正方形/長方形 3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8" name="正方形/長方形 3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9" name="正方形/長方形 3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0" name="テキスト ボックス 3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1" name="直線コネクタ 4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2" name="テキスト ボックス 40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03" name="直線コネクタ 40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4" name="テキスト ボックス 40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5" name="直線コネクタ 40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6" name="テキスト ボックス 40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7" name="直線コネクタ 40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8" name="テキスト ボックス 40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09" name="直線コネクタ 40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10" name="テキスト ボックス 40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1" name="直線コネクタ 41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12" name="テキスト ボックス 41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3" name="直線コネクタ 41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14" name="テキスト ボックス 41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5" name="直線コネクタ 4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6" name="テキスト ボックス 4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418" name="直線コネクタ 417"/>
        <xdr:cNvCxnSpPr/>
      </xdr:nvCxnSpPr>
      <xdr:spPr>
        <a:xfrm flipV="1">
          <a:off x="221608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419" name="【学校施設】&#10;一人当たり面積最小値テキスト"/>
        <xdr:cNvSpPr txBox="1"/>
      </xdr:nvSpPr>
      <xdr:spPr>
        <a:xfrm>
          <a:off x="22199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420" name="直線コネクタ 419"/>
        <xdr:cNvCxnSpPr/>
      </xdr:nvCxnSpPr>
      <xdr:spPr>
        <a:xfrm>
          <a:off x="22072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421" name="【学校施設】&#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422" name="直線コネクタ 421"/>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423" name="【学校施設】&#10;一人当たり面積平均値テキスト"/>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24" name="フローチャート: 判断 423"/>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425" name="フローチャート: 判断 424"/>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18869</xdr:rowOff>
    </xdr:from>
    <xdr:to>
      <xdr:col>107</xdr:col>
      <xdr:colOff>101600</xdr:colOff>
      <xdr:row>60</xdr:row>
      <xdr:rowOff>120469</xdr:rowOff>
    </xdr:to>
    <xdr:sp macro="" textlink="">
      <xdr:nvSpPr>
        <xdr:cNvPr id="426" name="フローチャート: 判断 425"/>
        <xdr:cNvSpPr/>
      </xdr:nvSpPr>
      <xdr:spPr>
        <a:xfrm>
          <a:off x="20383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7" name="テキスト ボックス 4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8" name="テキスト ボックス 4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9" name="テキスト ボックス 4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0" name="テキスト ボックス 4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1" name="テキスト ボックス 4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109765</xdr:rowOff>
    </xdr:from>
    <xdr:to>
      <xdr:col>116</xdr:col>
      <xdr:colOff>114300</xdr:colOff>
      <xdr:row>62</xdr:row>
      <xdr:rowOff>39915</xdr:rowOff>
    </xdr:to>
    <xdr:sp macro="" textlink="">
      <xdr:nvSpPr>
        <xdr:cNvPr id="432" name="楕円 431"/>
        <xdr:cNvSpPr/>
      </xdr:nvSpPr>
      <xdr:spPr>
        <a:xfrm>
          <a:off x="22110700" y="105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88192</xdr:rowOff>
    </xdr:from>
    <xdr:ext cx="469744" cy="259045"/>
    <xdr:sp macro="" textlink="">
      <xdr:nvSpPr>
        <xdr:cNvPr id="433" name="【学校施設】&#10;一人当たり面積該当値テキスト"/>
        <xdr:cNvSpPr txBox="1"/>
      </xdr:nvSpPr>
      <xdr:spPr>
        <a:xfrm>
          <a:off x="22199600" y="1054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105410</xdr:rowOff>
    </xdr:from>
    <xdr:to>
      <xdr:col>112</xdr:col>
      <xdr:colOff>38100</xdr:colOff>
      <xdr:row>62</xdr:row>
      <xdr:rowOff>35560</xdr:rowOff>
    </xdr:to>
    <xdr:sp macro="" textlink="">
      <xdr:nvSpPr>
        <xdr:cNvPr id="434" name="楕円 433"/>
        <xdr:cNvSpPr/>
      </xdr:nvSpPr>
      <xdr:spPr>
        <a:xfrm>
          <a:off x="21272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156210</xdr:rowOff>
    </xdr:from>
    <xdr:to>
      <xdr:col>116</xdr:col>
      <xdr:colOff>63500</xdr:colOff>
      <xdr:row>61</xdr:row>
      <xdr:rowOff>160565</xdr:rowOff>
    </xdr:to>
    <xdr:cxnSp macro="">
      <xdr:nvCxnSpPr>
        <xdr:cNvPr id="435" name="直線コネクタ 434"/>
        <xdr:cNvCxnSpPr/>
      </xdr:nvCxnSpPr>
      <xdr:spPr>
        <a:xfrm>
          <a:off x="21323300" y="10614660"/>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50981</xdr:rowOff>
    </xdr:from>
    <xdr:to>
      <xdr:col>107</xdr:col>
      <xdr:colOff>101600</xdr:colOff>
      <xdr:row>61</xdr:row>
      <xdr:rowOff>152581</xdr:rowOff>
    </xdr:to>
    <xdr:sp macro="" textlink="">
      <xdr:nvSpPr>
        <xdr:cNvPr id="436" name="楕円 435"/>
        <xdr:cNvSpPr/>
      </xdr:nvSpPr>
      <xdr:spPr>
        <a:xfrm>
          <a:off x="20383500" y="1050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101781</xdr:rowOff>
    </xdr:from>
    <xdr:to>
      <xdr:col>111</xdr:col>
      <xdr:colOff>177800</xdr:colOff>
      <xdr:row>61</xdr:row>
      <xdr:rowOff>156210</xdr:rowOff>
    </xdr:to>
    <xdr:cxnSp macro="">
      <xdr:nvCxnSpPr>
        <xdr:cNvPr id="437" name="直線コネクタ 436"/>
        <xdr:cNvCxnSpPr/>
      </xdr:nvCxnSpPr>
      <xdr:spPr>
        <a:xfrm>
          <a:off x="20434300" y="1056023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135907</xdr:rowOff>
    </xdr:from>
    <xdr:ext cx="469744" cy="259045"/>
    <xdr:sp macro="" textlink="">
      <xdr:nvSpPr>
        <xdr:cNvPr id="438" name="n_1aveValue【学校施設】&#10;一人当たり面積"/>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136996</xdr:rowOff>
    </xdr:from>
    <xdr:ext cx="469744" cy="259045"/>
    <xdr:sp macro="" textlink="">
      <xdr:nvSpPr>
        <xdr:cNvPr id="439" name="n_2aveValue【学校施設】&#10;一人当たり面積"/>
        <xdr:cNvSpPr txBox="1"/>
      </xdr:nvSpPr>
      <xdr:spPr>
        <a:xfrm>
          <a:off x="20199427"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26687</xdr:rowOff>
    </xdr:from>
    <xdr:ext cx="469744" cy="259045"/>
    <xdr:sp macro="" textlink="">
      <xdr:nvSpPr>
        <xdr:cNvPr id="440" name="n_1mainValue【学校施設】&#10;一人当たり面積"/>
        <xdr:cNvSpPr txBox="1"/>
      </xdr:nvSpPr>
      <xdr:spPr>
        <a:xfrm>
          <a:off x="210757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143708</xdr:rowOff>
    </xdr:from>
    <xdr:ext cx="469744" cy="259045"/>
    <xdr:sp macro="" textlink="">
      <xdr:nvSpPr>
        <xdr:cNvPr id="441" name="n_2mainValue【学校施設】&#10;一人当たり面積"/>
        <xdr:cNvSpPr txBox="1"/>
      </xdr:nvSpPr>
      <xdr:spPr>
        <a:xfrm>
          <a:off x="20199427" y="1060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正方形/長方形 4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0" name="テキスト ボックス 4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1" name="直線コネクタ 4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52" name="テキスト ボックス 45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53" name="直線コネクタ 45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54" name="テキスト ボックス 45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55" name="直線コネクタ 45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6" name="テキスト ボックス 45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57" name="直線コネクタ 45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58" name="テキスト ボックス 45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59" name="直線コネクタ 45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60" name="テキスト ボックス 45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61" name="直線コネクタ 46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62" name="テキスト ボックス 46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3" name="直線コネクタ 4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4" name="テキスト ボックス 4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121920</xdr:rowOff>
    </xdr:to>
    <xdr:cxnSp macro="">
      <xdr:nvCxnSpPr>
        <xdr:cNvPr id="466" name="直線コネクタ 465"/>
        <xdr:cNvCxnSpPr/>
      </xdr:nvCxnSpPr>
      <xdr:spPr>
        <a:xfrm flipV="1">
          <a:off x="16318864"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125747</xdr:rowOff>
    </xdr:from>
    <xdr:ext cx="405111" cy="259045"/>
    <xdr:sp macro="" textlink="">
      <xdr:nvSpPr>
        <xdr:cNvPr id="467" name="【児童館】&#10;有形固定資産減価償却率最小値テキスト"/>
        <xdr:cNvSpPr txBox="1"/>
      </xdr:nvSpPr>
      <xdr:spPr>
        <a:xfrm>
          <a:off x="16357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121920</xdr:rowOff>
    </xdr:from>
    <xdr:to>
      <xdr:col>86</xdr:col>
      <xdr:colOff>25400</xdr:colOff>
      <xdr:row>86</xdr:row>
      <xdr:rowOff>121920</xdr:rowOff>
    </xdr:to>
    <xdr:cxnSp macro="">
      <xdr:nvCxnSpPr>
        <xdr:cNvPr id="468" name="直線コネクタ 467"/>
        <xdr:cNvCxnSpPr/>
      </xdr:nvCxnSpPr>
      <xdr:spPr>
        <a:xfrm>
          <a:off x="16230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69"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70" name="直線コネクタ 46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111141</xdr:rowOff>
    </xdr:from>
    <xdr:ext cx="405111" cy="259045"/>
    <xdr:sp macro="" textlink="">
      <xdr:nvSpPr>
        <xdr:cNvPr id="471" name="【児童館】&#10;有形固定資産減価償却率平均値テキスト"/>
        <xdr:cNvSpPr txBox="1"/>
      </xdr:nvSpPr>
      <xdr:spPr>
        <a:xfrm>
          <a:off x="16357600" y="1399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472" name="フローチャート: 判断 471"/>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473" name="フローチャート: 判断 472"/>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103505</xdr:rowOff>
    </xdr:from>
    <xdr:to>
      <xdr:col>76</xdr:col>
      <xdr:colOff>165100</xdr:colOff>
      <xdr:row>84</xdr:row>
      <xdr:rowOff>33655</xdr:rowOff>
    </xdr:to>
    <xdr:sp macro="" textlink="">
      <xdr:nvSpPr>
        <xdr:cNvPr id="474" name="フローチャート: 判断 473"/>
        <xdr:cNvSpPr/>
      </xdr:nvSpPr>
      <xdr:spPr>
        <a:xfrm>
          <a:off x="14541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5" name="テキスト ボックス 4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6" name="テキスト ボックス 4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7" name="テキスト ボックス 4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8" name="テキスト ボックス 4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9" name="テキスト ボックス 4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40639</xdr:rowOff>
    </xdr:from>
    <xdr:to>
      <xdr:col>85</xdr:col>
      <xdr:colOff>177800</xdr:colOff>
      <xdr:row>85</xdr:row>
      <xdr:rowOff>142239</xdr:rowOff>
    </xdr:to>
    <xdr:sp macro="" textlink="">
      <xdr:nvSpPr>
        <xdr:cNvPr id="480" name="楕円 479"/>
        <xdr:cNvSpPr/>
      </xdr:nvSpPr>
      <xdr:spPr>
        <a:xfrm>
          <a:off x="162687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19066</xdr:rowOff>
    </xdr:from>
    <xdr:ext cx="405111" cy="259045"/>
    <xdr:sp macro="" textlink="">
      <xdr:nvSpPr>
        <xdr:cNvPr id="481" name="【児童館】&#10;有形固定資産減価償却率該当値テキスト"/>
        <xdr:cNvSpPr txBox="1"/>
      </xdr:nvSpPr>
      <xdr:spPr>
        <a:xfrm>
          <a:off x="16357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84455</xdr:rowOff>
    </xdr:from>
    <xdr:to>
      <xdr:col>81</xdr:col>
      <xdr:colOff>101600</xdr:colOff>
      <xdr:row>86</xdr:row>
      <xdr:rowOff>14605</xdr:rowOff>
    </xdr:to>
    <xdr:sp macro="" textlink="">
      <xdr:nvSpPr>
        <xdr:cNvPr id="482" name="楕円 481"/>
        <xdr:cNvSpPr/>
      </xdr:nvSpPr>
      <xdr:spPr>
        <a:xfrm>
          <a:off x="15430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91439</xdr:rowOff>
    </xdr:from>
    <xdr:to>
      <xdr:col>85</xdr:col>
      <xdr:colOff>127000</xdr:colOff>
      <xdr:row>85</xdr:row>
      <xdr:rowOff>135255</xdr:rowOff>
    </xdr:to>
    <xdr:cxnSp macro="">
      <xdr:nvCxnSpPr>
        <xdr:cNvPr id="483" name="直線コネクタ 482"/>
        <xdr:cNvCxnSpPr/>
      </xdr:nvCxnSpPr>
      <xdr:spPr>
        <a:xfrm flipV="1">
          <a:off x="15481300" y="1466468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92075</xdr:rowOff>
    </xdr:from>
    <xdr:to>
      <xdr:col>76</xdr:col>
      <xdr:colOff>165100</xdr:colOff>
      <xdr:row>86</xdr:row>
      <xdr:rowOff>22225</xdr:rowOff>
    </xdr:to>
    <xdr:sp macro="" textlink="">
      <xdr:nvSpPr>
        <xdr:cNvPr id="484" name="楕円 483"/>
        <xdr:cNvSpPr/>
      </xdr:nvSpPr>
      <xdr:spPr>
        <a:xfrm>
          <a:off x="14541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135255</xdr:rowOff>
    </xdr:from>
    <xdr:to>
      <xdr:col>81</xdr:col>
      <xdr:colOff>50800</xdr:colOff>
      <xdr:row>85</xdr:row>
      <xdr:rowOff>142875</xdr:rowOff>
    </xdr:to>
    <xdr:cxnSp macro="">
      <xdr:nvCxnSpPr>
        <xdr:cNvPr id="485" name="直線コネクタ 484"/>
        <xdr:cNvCxnSpPr/>
      </xdr:nvCxnSpPr>
      <xdr:spPr>
        <a:xfrm flipV="1">
          <a:off x="14592300" y="147085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48277</xdr:rowOff>
    </xdr:from>
    <xdr:ext cx="405111" cy="259045"/>
    <xdr:sp macro="" textlink="">
      <xdr:nvSpPr>
        <xdr:cNvPr id="486" name="n_1aveValue【児童館】&#10;有形固定資産減価償却率"/>
        <xdr:cNvSpPr txBox="1"/>
      </xdr:nvSpPr>
      <xdr:spPr>
        <a:xfrm>
          <a:off x="15266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50182</xdr:rowOff>
    </xdr:from>
    <xdr:ext cx="405111" cy="259045"/>
    <xdr:sp macro="" textlink="">
      <xdr:nvSpPr>
        <xdr:cNvPr id="487" name="n_2aveValue【児童館】&#10;有形固定資産減価償却率"/>
        <xdr:cNvSpPr txBox="1"/>
      </xdr:nvSpPr>
      <xdr:spPr>
        <a:xfrm>
          <a:off x="14389744" y="1410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5732</xdr:rowOff>
    </xdr:from>
    <xdr:ext cx="405111" cy="259045"/>
    <xdr:sp macro="" textlink="">
      <xdr:nvSpPr>
        <xdr:cNvPr id="488" name="n_1mainValue【児童館】&#10;有形固定資産減価償却率"/>
        <xdr:cNvSpPr txBox="1"/>
      </xdr:nvSpPr>
      <xdr:spPr>
        <a:xfrm>
          <a:off x="15266044" y="1475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13352</xdr:rowOff>
    </xdr:from>
    <xdr:ext cx="405111" cy="259045"/>
    <xdr:sp macro="" textlink="">
      <xdr:nvSpPr>
        <xdr:cNvPr id="489" name="n_2mainValue【児童館】&#10;有形固定資産減価償却率"/>
        <xdr:cNvSpPr txBox="1"/>
      </xdr:nvSpPr>
      <xdr:spPr>
        <a:xfrm>
          <a:off x="14389744"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0" name="正方形/長方形 4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1" name="正方形/長方形 4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2" name="正方形/長方形 4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3" name="正方形/長方形 4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4" name="正方形/長方形 4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5" name="正方形/長方形 4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6" name="正方形/長方形 4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7" name="正方形/長方形 4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8" name="テキスト ボックス 4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9" name="直線コネクタ 4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0" name="直線コネクタ 49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1" name="テキスト ボックス 50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2" name="直線コネクタ 50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3" name="テキスト ボックス 50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4" name="直線コネクタ 50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5" name="テキスト ボックス 50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6" name="直線コネクタ 50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7" name="テキスト ボックス 50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8" name="直線コネクタ 50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9" name="テキスト ボックス 50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0" name="直線コネクタ 5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1" name="テキスト ボックス 5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85</xdr:row>
      <xdr:rowOff>133350</xdr:rowOff>
    </xdr:to>
    <xdr:cxnSp macro="">
      <xdr:nvCxnSpPr>
        <xdr:cNvPr id="513" name="直線コネクタ 512"/>
        <xdr:cNvCxnSpPr/>
      </xdr:nvCxnSpPr>
      <xdr:spPr>
        <a:xfrm flipV="1">
          <a:off x="22160864" y="1333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14"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15" name="直線コネクタ 514"/>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516"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517" name="直線コネクタ 516"/>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518" name="【児童館】&#10;一人当たり面積平均値テキスト"/>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19" name="フローチャート: 判断 518"/>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20" name="フローチャート: 判断 519"/>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25400</xdr:rowOff>
    </xdr:from>
    <xdr:to>
      <xdr:col>107</xdr:col>
      <xdr:colOff>101600</xdr:colOff>
      <xdr:row>82</xdr:row>
      <xdr:rowOff>127000</xdr:rowOff>
    </xdr:to>
    <xdr:sp macro="" textlink="">
      <xdr:nvSpPr>
        <xdr:cNvPr id="521" name="フローチャート: 判断 520"/>
        <xdr:cNvSpPr/>
      </xdr:nvSpPr>
      <xdr:spPr>
        <a:xfrm>
          <a:off x="2038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2" name="テキスト ボックス 5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3" name="テキスト ボックス 5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4" name="テキスト ボックス 5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5" name="テキスト ボックス 5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6" name="テキスト ボックス 5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27" name="楕円 526"/>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528" name="【児童館】&#10;一人当たり面積該当値テキスト"/>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529" name="楕円 528"/>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530" name="直線コネクタ 529"/>
        <xdr:cNvCxnSpPr/>
      </xdr:nvCxnSpPr>
      <xdr:spPr>
        <a:xfrm>
          <a:off x="21323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531" name="楕円 530"/>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532" name="直線コネクタ 531"/>
        <xdr:cNvCxnSpPr/>
      </xdr:nvCxnSpPr>
      <xdr:spPr>
        <a:xfrm>
          <a:off x="20434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533"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534" name="n_2aveValue【児童館】&#10;一人当たり面積"/>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535" name="n_1main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536" name="n_2main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47" name="テキスト ボックス 54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548" name="直線コネクタ 547"/>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549" name="テキスト ボックス 548"/>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550" name="直線コネクタ 549"/>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551" name="テキスト ボックス 550"/>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552" name="直線コネクタ 551"/>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553" name="テキスト ボックス 552"/>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4" name="直線コネクタ 5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5" name="テキスト ボックス 5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556" name="直線コネクタ 555"/>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557" name="テキスト ボックス 556"/>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558" name="直線コネクタ 557"/>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559" name="テキスト ボックス 558"/>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560" name="直線コネクタ 559"/>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561" name="テキスト ボックス 560"/>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3" name="テキスト ボックス 5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87630</xdr:rowOff>
    </xdr:to>
    <xdr:cxnSp macro="">
      <xdr:nvCxnSpPr>
        <xdr:cNvPr id="565" name="直線コネクタ 564"/>
        <xdr:cNvCxnSpPr/>
      </xdr:nvCxnSpPr>
      <xdr:spPr>
        <a:xfrm flipV="1">
          <a:off x="16318864" y="17195482"/>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91457</xdr:rowOff>
    </xdr:from>
    <xdr:ext cx="405111" cy="259045"/>
    <xdr:sp macro="" textlink="">
      <xdr:nvSpPr>
        <xdr:cNvPr id="566" name="【公民館】&#10;有形固定資産減価償却率最小値テキスト"/>
        <xdr:cNvSpPr txBox="1"/>
      </xdr:nvSpPr>
      <xdr:spPr>
        <a:xfrm>
          <a:off x="16357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87630</xdr:rowOff>
    </xdr:from>
    <xdr:to>
      <xdr:col>86</xdr:col>
      <xdr:colOff>25400</xdr:colOff>
      <xdr:row>108</xdr:row>
      <xdr:rowOff>87630</xdr:rowOff>
    </xdr:to>
    <xdr:cxnSp macro="">
      <xdr:nvCxnSpPr>
        <xdr:cNvPr id="567" name="直線コネクタ 566"/>
        <xdr:cNvCxnSpPr/>
      </xdr:nvCxnSpPr>
      <xdr:spPr>
        <a:xfrm>
          <a:off x="16230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568" name="【公民館】&#10;有形固定資産減価償却率最大値テキスト"/>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569" name="直線コネクタ 568"/>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970</xdr:rowOff>
    </xdr:from>
    <xdr:ext cx="405111" cy="259045"/>
    <xdr:sp macro="" textlink="">
      <xdr:nvSpPr>
        <xdr:cNvPr id="570" name="【公民館】&#10;有形固定資産減価償却率平均値テキスト"/>
        <xdr:cNvSpPr txBox="1"/>
      </xdr:nvSpPr>
      <xdr:spPr>
        <a:xfrm>
          <a:off x="16357600" y="18003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22543</xdr:rowOff>
    </xdr:from>
    <xdr:to>
      <xdr:col>85</xdr:col>
      <xdr:colOff>177800</xdr:colOff>
      <xdr:row>105</xdr:row>
      <xdr:rowOff>124143</xdr:rowOff>
    </xdr:to>
    <xdr:sp macro="" textlink="">
      <xdr:nvSpPr>
        <xdr:cNvPr id="571" name="フローチャート: 判断 570"/>
        <xdr:cNvSpPr/>
      </xdr:nvSpPr>
      <xdr:spPr>
        <a:xfrm>
          <a:off x="16268700" y="180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171132</xdr:rowOff>
    </xdr:from>
    <xdr:to>
      <xdr:col>81</xdr:col>
      <xdr:colOff>101600</xdr:colOff>
      <xdr:row>105</xdr:row>
      <xdr:rowOff>101282</xdr:rowOff>
    </xdr:to>
    <xdr:sp macro="" textlink="">
      <xdr:nvSpPr>
        <xdr:cNvPr id="572" name="フローチャート: 判断 571"/>
        <xdr:cNvSpPr/>
      </xdr:nvSpPr>
      <xdr:spPr>
        <a:xfrm>
          <a:off x="15430500" y="180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573" name="フローチャート: 判断 572"/>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88264</xdr:rowOff>
    </xdr:from>
    <xdr:to>
      <xdr:col>85</xdr:col>
      <xdr:colOff>177800</xdr:colOff>
      <xdr:row>102</xdr:row>
      <xdr:rowOff>18414</xdr:rowOff>
    </xdr:to>
    <xdr:sp macro="" textlink="">
      <xdr:nvSpPr>
        <xdr:cNvPr id="579" name="楕円 578"/>
        <xdr:cNvSpPr/>
      </xdr:nvSpPr>
      <xdr:spPr>
        <a:xfrm>
          <a:off x="162687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111141</xdr:rowOff>
    </xdr:from>
    <xdr:ext cx="405111" cy="259045"/>
    <xdr:sp macro="" textlink="">
      <xdr:nvSpPr>
        <xdr:cNvPr id="580" name="【公民館】&#10;有形固定資産減価償却率該当値テキスト"/>
        <xdr:cNvSpPr txBox="1"/>
      </xdr:nvSpPr>
      <xdr:spPr>
        <a:xfrm>
          <a:off x="16357600"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33973</xdr:rowOff>
    </xdr:from>
    <xdr:to>
      <xdr:col>81</xdr:col>
      <xdr:colOff>101600</xdr:colOff>
      <xdr:row>101</xdr:row>
      <xdr:rowOff>135573</xdr:rowOff>
    </xdr:to>
    <xdr:sp macro="" textlink="">
      <xdr:nvSpPr>
        <xdr:cNvPr id="581" name="楕円 580"/>
        <xdr:cNvSpPr/>
      </xdr:nvSpPr>
      <xdr:spPr>
        <a:xfrm>
          <a:off x="15430500" y="1735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84773</xdr:rowOff>
    </xdr:from>
    <xdr:to>
      <xdr:col>85</xdr:col>
      <xdr:colOff>127000</xdr:colOff>
      <xdr:row>101</xdr:row>
      <xdr:rowOff>139064</xdr:rowOff>
    </xdr:to>
    <xdr:cxnSp macro="">
      <xdr:nvCxnSpPr>
        <xdr:cNvPr id="582" name="直線コネクタ 581"/>
        <xdr:cNvCxnSpPr/>
      </xdr:nvCxnSpPr>
      <xdr:spPr>
        <a:xfrm>
          <a:off x="15481300" y="17401223"/>
          <a:ext cx="8382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88264</xdr:rowOff>
    </xdr:from>
    <xdr:to>
      <xdr:col>76</xdr:col>
      <xdr:colOff>165100</xdr:colOff>
      <xdr:row>102</xdr:row>
      <xdr:rowOff>18414</xdr:rowOff>
    </xdr:to>
    <xdr:sp macro="" textlink="">
      <xdr:nvSpPr>
        <xdr:cNvPr id="583" name="楕円 582"/>
        <xdr:cNvSpPr/>
      </xdr:nvSpPr>
      <xdr:spPr>
        <a:xfrm>
          <a:off x="145415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84773</xdr:rowOff>
    </xdr:from>
    <xdr:to>
      <xdr:col>81</xdr:col>
      <xdr:colOff>50800</xdr:colOff>
      <xdr:row>101</xdr:row>
      <xdr:rowOff>139064</xdr:rowOff>
    </xdr:to>
    <xdr:cxnSp macro="">
      <xdr:nvCxnSpPr>
        <xdr:cNvPr id="584" name="直線コネクタ 583"/>
        <xdr:cNvCxnSpPr/>
      </xdr:nvCxnSpPr>
      <xdr:spPr>
        <a:xfrm flipV="1">
          <a:off x="14592300" y="17401223"/>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92409</xdr:rowOff>
    </xdr:from>
    <xdr:ext cx="405111" cy="259045"/>
    <xdr:sp macro="" textlink="">
      <xdr:nvSpPr>
        <xdr:cNvPr id="585" name="n_1aveValue【公民館】&#10;有形固定資産減価償却率"/>
        <xdr:cNvSpPr txBox="1"/>
      </xdr:nvSpPr>
      <xdr:spPr>
        <a:xfrm>
          <a:off x="15266044" y="1809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586" name="n_2aveValue【公民館】&#10;有形固定資産減価償却率"/>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152100</xdr:rowOff>
    </xdr:from>
    <xdr:ext cx="405111" cy="259045"/>
    <xdr:sp macro="" textlink="">
      <xdr:nvSpPr>
        <xdr:cNvPr id="587" name="n_1mainValue【公民館】&#10;有形固定資産減価償却率"/>
        <xdr:cNvSpPr txBox="1"/>
      </xdr:nvSpPr>
      <xdr:spPr>
        <a:xfrm>
          <a:off x="15266044" y="17125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34941</xdr:rowOff>
    </xdr:from>
    <xdr:ext cx="405111" cy="259045"/>
    <xdr:sp macro="" textlink="">
      <xdr:nvSpPr>
        <xdr:cNvPr id="588" name="n_2mainValue【公民館】&#10;有形固定資産減価償却率"/>
        <xdr:cNvSpPr txBox="1"/>
      </xdr:nvSpPr>
      <xdr:spPr>
        <a:xfrm>
          <a:off x="14389744" y="1717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9" name="直線コネクタ 5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0" name="テキスト ボックス 5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1" name="直線コネクタ 6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2" name="テキスト ボックス 6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3" name="直線コネクタ 6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4" name="テキスト ボックス 6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5" name="直線コネクタ 6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6" name="テキスト ボックス 6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7" name="直線コネクタ 6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8" name="テキスト ボックス 6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9" name="直線コネクタ 6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0" name="テキスト ボックス 6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106680</xdr:rowOff>
    </xdr:to>
    <xdr:cxnSp macro="">
      <xdr:nvCxnSpPr>
        <xdr:cNvPr id="612" name="直線コネクタ 611"/>
        <xdr:cNvCxnSpPr/>
      </xdr:nvCxnSpPr>
      <xdr:spPr>
        <a:xfrm flipV="1">
          <a:off x="22160864" y="1731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613" name="【公民館】&#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614" name="直線コネクタ 613"/>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615" name="【公民館】&#10;一人当たり面積最大値テキスト"/>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616" name="直線コネクタ 615"/>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617" name="【公民館】&#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618" name="フローチャート: 判断 617"/>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619" name="フローチャート: 判断 618"/>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620" name="フローチャート: 判断 619"/>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1" name="テキスト ボックス 6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2" name="テキスト ボックス 6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3" name="テキスト ボックス 6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4" name="テキスト ボックス 6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5" name="テキスト ボックス 6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52070</xdr:rowOff>
    </xdr:from>
    <xdr:to>
      <xdr:col>116</xdr:col>
      <xdr:colOff>114300</xdr:colOff>
      <xdr:row>107</xdr:row>
      <xdr:rowOff>153670</xdr:rowOff>
    </xdr:to>
    <xdr:sp macro="" textlink="">
      <xdr:nvSpPr>
        <xdr:cNvPr id="626" name="楕円 625"/>
        <xdr:cNvSpPr/>
      </xdr:nvSpPr>
      <xdr:spPr>
        <a:xfrm>
          <a:off x="221107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30497</xdr:rowOff>
    </xdr:from>
    <xdr:ext cx="469744" cy="259045"/>
    <xdr:sp macro="" textlink="">
      <xdr:nvSpPr>
        <xdr:cNvPr id="627" name="【公民館】&#10;一人当たり面積該当値テキスト"/>
        <xdr:cNvSpPr txBox="1"/>
      </xdr:nvSpPr>
      <xdr:spPr>
        <a:xfrm>
          <a:off x="22199600"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52070</xdr:rowOff>
    </xdr:from>
    <xdr:to>
      <xdr:col>112</xdr:col>
      <xdr:colOff>38100</xdr:colOff>
      <xdr:row>107</xdr:row>
      <xdr:rowOff>153670</xdr:rowOff>
    </xdr:to>
    <xdr:sp macro="" textlink="">
      <xdr:nvSpPr>
        <xdr:cNvPr id="628" name="楕円 627"/>
        <xdr:cNvSpPr/>
      </xdr:nvSpPr>
      <xdr:spPr>
        <a:xfrm>
          <a:off x="21272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102870</xdr:rowOff>
    </xdr:from>
    <xdr:to>
      <xdr:col>116</xdr:col>
      <xdr:colOff>63500</xdr:colOff>
      <xdr:row>107</xdr:row>
      <xdr:rowOff>102870</xdr:rowOff>
    </xdr:to>
    <xdr:cxnSp macro="">
      <xdr:nvCxnSpPr>
        <xdr:cNvPr id="629" name="直線コネクタ 628"/>
        <xdr:cNvCxnSpPr/>
      </xdr:nvCxnSpPr>
      <xdr:spPr>
        <a:xfrm>
          <a:off x="21323300" y="1844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52070</xdr:rowOff>
    </xdr:from>
    <xdr:to>
      <xdr:col>107</xdr:col>
      <xdr:colOff>101600</xdr:colOff>
      <xdr:row>107</xdr:row>
      <xdr:rowOff>153670</xdr:rowOff>
    </xdr:to>
    <xdr:sp macro="" textlink="">
      <xdr:nvSpPr>
        <xdr:cNvPr id="630" name="楕円 629"/>
        <xdr:cNvSpPr/>
      </xdr:nvSpPr>
      <xdr:spPr>
        <a:xfrm>
          <a:off x="20383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102870</xdr:rowOff>
    </xdr:from>
    <xdr:to>
      <xdr:col>111</xdr:col>
      <xdr:colOff>177800</xdr:colOff>
      <xdr:row>107</xdr:row>
      <xdr:rowOff>102870</xdr:rowOff>
    </xdr:to>
    <xdr:cxnSp macro="">
      <xdr:nvCxnSpPr>
        <xdr:cNvPr id="631" name="直線コネクタ 630"/>
        <xdr:cNvCxnSpPr/>
      </xdr:nvCxnSpPr>
      <xdr:spPr>
        <a:xfrm>
          <a:off x="20434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632" name="n_1aveValue【公民館】&#10;一人当たり面積"/>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633" name="n_2aveValue【公民館】&#10;一人当たり面積"/>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144797</xdr:rowOff>
    </xdr:from>
    <xdr:ext cx="469744" cy="259045"/>
    <xdr:sp macro="" textlink="">
      <xdr:nvSpPr>
        <xdr:cNvPr id="634" name="n_1mainValue【公民館】&#10;一人当たり面積"/>
        <xdr:cNvSpPr txBox="1"/>
      </xdr:nvSpPr>
      <xdr:spPr>
        <a:xfrm>
          <a:off x="21075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144797</xdr:rowOff>
    </xdr:from>
    <xdr:ext cx="469744" cy="259045"/>
    <xdr:sp macro="" textlink="">
      <xdr:nvSpPr>
        <xdr:cNvPr id="635" name="n_2mainValue【公民館】&#10;一人当たり面積"/>
        <xdr:cNvSpPr txBox="1"/>
      </xdr:nvSpPr>
      <xdr:spPr>
        <a:xfrm>
          <a:off x="20199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6" name="正方形/長方形 6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7" name="正方形/長方形 6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8" name="テキスト ボックス 6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人口一人当たりの面積等、施設保有状況についてはいずれも類似団体平均を下回っている。平成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年度に小学校の統廃合を行い、２校を減するなど適正配置については取組を進めており、維持管理費用も逓減している状況にある。</a:t>
          </a:r>
          <a:endParaRPr lang="ja-JP" altLang="ja-JP">
            <a:effectLst/>
          </a:endParaRPr>
        </a:p>
        <a:p>
          <a:r>
            <a:rPr kumimoji="1" lang="ja-JP" altLang="en-US" sz="1100">
              <a:solidFill>
                <a:schemeClr val="dk1"/>
              </a:solidFill>
              <a:effectLst/>
              <a:latin typeface="+mn-lt"/>
              <a:ea typeface="+mn-ea"/>
              <a:cs typeface="+mn-cs"/>
            </a:rPr>
            <a:t>有形固定資産減価償却率については</a:t>
          </a:r>
          <a:r>
            <a:rPr kumimoji="1" lang="ja-JP" altLang="ja-JP" sz="1100">
              <a:solidFill>
                <a:schemeClr val="dk1"/>
              </a:solidFill>
              <a:effectLst/>
              <a:latin typeface="+mn-lt"/>
              <a:ea typeface="+mn-ea"/>
              <a:cs typeface="+mn-cs"/>
            </a:rPr>
            <a:t>道路</a:t>
          </a:r>
          <a:r>
            <a:rPr kumimoji="1" lang="ja-JP" altLang="en-US" sz="1100">
              <a:solidFill>
                <a:schemeClr val="dk1"/>
              </a:solidFill>
              <a:effectLst/>
              <a:latin typeface="+mn-lt"/>
              <a:ea typeface="+mn-ea"/>
              <a:cs typeface="+mn-cs"/>
            </a:rPr>
            <a:t>及び児童館で類似団体平均を下回っているものの、</a:t>
          </a:r>
          <a:r>
            <a:rPr kumimoji="1" lang="ja-JP" altLang="ja-JP" sz="1100">
              <a:solidFill>
                <a:schemeClr val="dk1"/>
              </a:solidFill>
              <a:effectLst/>
              <a:latin typeface="+mn-lt"/>
              <a:ea typeface="+mn-ea"/>
              <a:cs typeface="+mn-cs"/>
            </a:rPr>
            <a:t>、橋りょう・トンネル、認定こども園・幼稚園・保育所、学校施設、公民館で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特に学校施設は、大規模改造工事等を実施していることから前年度より</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ポイント減少したものの、類似団体内の最大値となっている。</a:t>
          </a:r>
          <a:endParaRPr lang="ja-JP" altLang="ja-JP" sz="1400">
            <a:effectLst/>
          </a:endParaRPr>
        </a:p>
        <a:p>
          <a:r>
            <a:rPr kumimoji="1" lang="ja-JP" altLang="ja-JP" sz="1100">
              <a:solidFill>
                <a:schemeClr val="dk1"/>
              </a:solidFill>
              <a:effectLst/>
              <a:latin typeface="+mn-lt"/>
              <a:ea typeface="+mn-ea"/>
              <a:cs typeface="+mn-cs"/>
            </a:rPr>
            <a:t>今後は、「昭島市公共施設等総合管理計画」及び今後策定する個別施設計画に基づき、老朽化した施設の更なる計画的な長寿命化等に取り組んでいく。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113,244
110,638
17.34
42,650,080
41,291,360
1,335,546
21,528,627
20,885,293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xdr:cNvCxnSpPr/>
      </xdr:nvCxnSpPr>
      <xdr:spPr>
        <a:xfrm flipV="1">
          <a:off x="46348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xdr:cNvSpPr txBox="1"/>
      </xdr:nvSpPr>
      <xdr:spPr>
        <a:xfrm>
          <a:off x="46736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36484</xdr:rowOff>
    </xdr:from>
    <xdr:ext cx="405111" cy="259045"/>
    <xdr:sp macro="" textlink="">
      <xdr:nvSpPr>
        <xdr:cNvPr id="62" name="【図書館】&#10;有形固定資産減価償却率平均値テキスト"/>
        <xdr:cNvSpPr txBox="1"/>
      </xdr:nvSpPr>
      <xdr:spPr>
        <a:xfrm>
          <a:off x="4673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xdr:cNvSpPr/>
      </xdr:nvSpPr>
      <xdr:spPr>
        <a:xfrm>
          <a:off x="4584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xdr:cNvSpPr/>
      </xdr:nvSpPr>
      <xdr:spPr>
        <a:xfrm>
          <a:off x="3746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4173</xdr:rowOff>
    </xdr:from>
    <xdr:to>
      <xdr:col>15</xdr:col>
      <xdr:colOff>101600</xdr:colOff>
      <xdr:row>38</xdr:row>
      <xdr:rowOff>105773</xdr:rowOff>
    </xdr:to>
    <xdr:sp macro="" textlink="">
      <xdr:nvSpPr>
        <xdr:cNvPr id="65" name="フローチャート: 判断 64"/>
        <xdr:cNvSpPr/>
      </xdr:nvSpPr>
      <xdr:spPr>
        <a:xfrm>
          <a:off x="2857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77651</xdr:rowOff>
    </xdr:from>
    <xdr:to>
      <xdr:col>24</xdr:col>
      <xdr:colOff>114300</xdr:colOff>
      <xdr:row>35</xdr:row>
      <xdr:rowOff>7801</xdr:rowOff>
    </xdr:to>
    <xdr:sp macro="" textlink="">
      <xdr:nvSpPr>
        <xdr:cNvPr id="71" name="楕円 70"/>
        <xdr:cNvSpPr/>
      </xdr:nvSpPr>
      <xdr:spPr>
        <a:xfrm>
          <a:off x="4584700" y="59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100528</xdr:rowOff>
    </xdr:from>
    <xdr:ext cx="405111" cy="259045"/>
    <xdr:sp macro="" textlink="">
      <xdr:nvSpPr>
        <xdr:cNvPr id="72" name="【図書館】&#10;有形固定資産減価償却率該当値テキスト"/>
        <xdr:cNvSpPr txBox="1"/>
      </xdr:nvSpPr>
      <xdr:spPr>
        <a:xfrm>
          <a:off x="4673600" y="57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110308</xdr:rowOff>
    </xdr:from>
    <xdr:to>
      <xdr:col>20</xdr:col>
      <xdr:colOff>38100</xdr:colOff>
      <xdr:row>35</xdr:row>
      <xdr:rowOff>40458</xdr:rowOff>
    </xdr:to>
    <xdr:sp macro="" textlink="">
      <xdr:nvSpPr>
        <xdr:cNvPr id="73" name="楕円 72"/>
        <xdr:cNvSpPr/>
      </xdr:nvSpPr>
      <xdr:spPr>
        <a:xfrm>
          <a:off x="37465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128451</xdr:rowOff>
    </xdr:from>
    <xdr:to>
      <xdr:col>24</xdr:col>
      <xdr:colOff>63500</xdr:colOff>
      <xdr:row>34</xdr:row>
      <xdr:rowOff>161108</xdr:rowOff>
    </xdr:to>
    <xdr:cxnSp macro="">
      <xdr:nvCxnSpPr>
        <xdr:cNvPr id="74" name="直線コネクタ 73"/>
        <xdr:cNvCxnSpPr/>
      </xdr:nvCxnSpPr>
      <xdr:spPr>
        <a:xfrm flipV="1">
          <a:off x="3797300" y="595775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59690</xdr:rowOff>
    </xdr:from>
    <xdr:to>
      <xdr:col>15</xdr:col>
      <xdr:colOff>101600</xdr:colOff>
      <xdr:row>34</xdr:row>
      <xdr:rowOff>161290</xdr:rowOff>
    </xdr:to>
    <xdr:sp macro="" textlink="">
      <xdr:nvSpPr>
        <xdr:cNvPr id="75" name="楕円 74"/>
        <xdr:cNvSpPr/>
      </xdr:nvSpPr>
      <xdr:spPr>
        <a:xfrm>
          <a:off x="2857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110490</xdr:rowOff>
    </xdr:from>
    <xdr:to>
      <xdr:col>19</xdr:col>
      <xdr:colOff>177800</xdr:colOff>
      <xdr:row>34</xdr:row>
      <xdr:rowOff>161108</xdr:rowOff>
    </xdr:to>
    <xdr:cxnSp macro="">
      <xdr:nvCxnSpPr>
        <xdr:cNvPr id="76" name="直線コネクタ 75"/>
        <xdr:cNvCxnSpPr/>
      </xdr:nvCxnSpPr>
      <xdr:spPr>
        <a:xfrm>
          <a:off x="2908300" y="5939790"/>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85470</xdr:rowOff>
    </xdr:from>
    <xdr:ext cx="405111" cy="259045"/>
    <xdr:sp macro="" textlink="">
      <xdr:nvSpPr>
        <xdr:cNvPr id="77" name="n_1aveValue【図書館】&#10;有形固定資産減価償却率"/>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96900</xdr:rowOff>
    </xdr:from>
    <xdr:ext cx="405111" cy="259045"/>
    <xdr:sp macro="" textlink="">
      <xdr:nvSpPr>
        <xdr:cNvPr id="78" name="n_2aveValue【図書館】&#10;有形固定資産減価償却率"/>
        <xdr:cNvSpPr txBox="1"/>
      </xdr:nvSpPr>
      <xdr:spPr>
        <a:xfrm>
          <a:off x="2705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56985</xdr:rowOff>
    </xdr:from>
    <xdr:ext cx="405111" cy="259045"/>
    <xdr:sp macro="" textlink="">
      <xdr:nvSpPr>
        <xdr:cNvPr id="79" name="n_1mainValue【図書館】&#10;有形固定資産減価償却率"/>
        <xdr:cNvSpPr txBox="1"/>
      </xdr:nvSpPr>
      <xdr:spPr>
        <a:xfrm>
          <a:off x="3582044" y="571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6367</xdr:rowOff>
    </xdr:from>
    <xdr:ext cx="405111" cy="259045"/>
    <xdr:sp macro="" textlink="">
      <xdr:nvSpPr>
        <xdr:cNvPr id="80" name="n_2mainValue【図書館】&#10;有形固定資産減価償却率"/>
        <xdr:cNvSpPr txBox="1"/>
      </xdr:nvSpPr>
      <xdr:spPr>
        <a:xfrm>
          <a:off x="2705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6" name="直線コネクタ 105"/>
        <xdr:cNvCxnSpPr/>
      </xdr:nvCxnSpPr>
      <xdr:spPr>
        <a:xfrm flipV="1">
          <a:off x="1047686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7"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8" name="直線コネクタ 107"/>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165299</xdr:rowOff>
    </xdr:from>
    <xdr:ext cx="469744" cy="259045"/>
    <xdr:sp macro="" textlink="">
      <xdr:nvSpPr>
        <xdr:cNvPr id="111" name="【図書館】&#10;一人当たり面積平均値テキスト"/>
        <xdr:cNvSpPr txBox="1"/>
      </xdr:nvSpPr>
      <xdr:spPr>
        <a:xfrm>
          <a:off x="10515600" y="6680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12" name="フローチャート: 判断 111"/>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3" name="フローチャート: 判断 112"/>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14" name="フローチャート: 判断 113"/>
        <xdr:cNvSpPr/>
      </xdr:nvSpPr>
      <xdr:spPr>
        <a:xfrm>
          <a:off x="8699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39007</xdr:rowOff>
    </xdr:from>
    <xdr:to>
      <xdr:col>55</xdr:col>
      <xdr:colOff>50800</xdr:colOff>
      <xdr:row>41</xdr:row>
      <xdr:rowOff>140607</xdr:rowOff>
    </xdr:to>
    <xdr:sp macro="" textlink="">
      <xdr:nvSpPr>
        <xdr:cNvPr id="120" name="楕円 119"/>
        <xdr:cNvSpPr/>
      </xdr:nvSpPr>
      <xdr:spPr>
        <a:xfrm>
          <a:off x="104267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17434</xdr:rowOff>
    </xdr:from>
    <xdr:ext cx="469744" cy="259045"/>
    <xdr:sp macro="" textlink="">
      <xdr:nvSpPr>
        <xdr:cNvPr id="121" name="【図書館】&#10;一人当たり面積該当値テキスト"/>
        <xdr:cNvSpPr txBox="1"/>
      </xdr:nvSpPr>
      <xdr:spPr>
        <a:xfrm>
          <a:off x="10515600" y="704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39007</xdr:rowOff>
    </xdr:from>
    <xdr:to>
      <xdr:col>50</xdr:col>
      <xdr:colOff>165100</xdr:colOff>
      <xdr:row>41</xdr:row>
      <xdr:rowOff>140607</xdr:rowOff>
    </xdr:to>
    <xdr:sp macro="" textlink="">
      <xdr:nvSpPr>
        <xdr:cNvPr id="122" name="楕円 121"/>
        <xdr:cNvSpPr/>
      </xdr:nvSpPr>
      <xdr:spPr>
        <a:xfrm>
          <a:off x="9588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89807</xdr:rowOff>
    </xdr:from>
    <xdr:to>
      <xdr:col>55</xdr:col>
      <xdr:colOff>0</xdr:colOff>
      <xdr:row>41</xdr:row>
      <xdr:rowOff>89807</xdr:rowOff>
    </xdr:to>
    <xdr:cxnSp macro="">
      <xdr:nvCxnSpPr>
        <xdr:cNvPr id="123" name="直線コネクタ 122"/>
        <xdr:cNvCxnSpPr/>
      </xdr:nvCxnSpPr>
      <xdr:spPr>
        <a:xfrm>
          <a:off x="9639300" y="7119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39007</xdr:rowOff>
    </xdr:from>
    <xdr:to>
      <xdr:col>46</xdr:col>
      <xdr:colOff>38100</xdr:colOff>
      <xdr:row>41</xdr:row>
      <xdr:rowOff>140607</xdr:rowOff>
    </xdr:to>
    <xdr:sp macro="" textlink="">
      <xdr:nvSpPr>
        <xdr:cNvPr id="124" name="楕円 123"/>
        <xdr:cNvSpPr/>
      </xdr:nvSpPr>
      <xdr:spPr>
        <a:xfrm>
          <a:off x="8699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89807</xdr:rowOff>
    </xdr:from>
    <xdr:to>
      <xdr:col>50</xdr:col>
      <xdr:colOff>114300</xdr:colOff>
      <xdr:row>41</xdr:row>
      <xdr:rowOff>89807</xdr:rowOff>
    </xdr:to>
    <xdr:cxnSp macro="">
      <xdr:nvCxnSpPr>
        <xdr:cNvPr id="125" name="直線コネクタ 124"/>
        <xdr:cNvCxnSpPr/>
      </xdr:nvCxnSpPr>
      <xdr:spPr>
        <a:xfrm>
          <a:off x="8750300" y="711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26"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165299</xdr:rowOff>
    </xdr:from>
    <xdr:ext cx="469744" cy="259045"/>
    <xdr:sp macro="" textlink="">
      <xdr:nvSpPr>
        <xdr:cNvPr id="127" name="n_2aveValue【図書館】&#10;一人当たり面積"/>
        <xdr:cNvSpPr txBox="1"/>
      </xdr:nvSpPr>
      <xdr:spPr>
        <a:xfrm>
          <a:off x="8515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131734</xdr:rowOff>
    </xdr:from>
    <xdr:ext cx="469744" cy="259045"/>
    <xdr:sp macro="" textlink="">
      <xdr:nvSpPr>
        <xdr:cNvPr id="128" name="n_1mainValue【図書館】&#10;一人当たり面積"/>
        <xdr:cNvSpPr txBox="1"/>
      </xdr:nvSpPr>
      <xdr:spPr>
        <a:xfrm>
          <a:off x="93917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131734</xdr:rowOff>
    </xdr:from>
    <xdr:ext cx="469744" cy="259045"/>
    <xdr:sp macro="" textlink="">
      <xdr:nvSpPr>
        <xdr:cNvPr id="129" name="n_2mainValue【図書館】&#10;一人当たり面積"/>
        <xdr:cNvSpPr txBox="1"/>
      </xdr:nvSpPr>
      <xdr:spPr>
        <a:xfrm>
          <a:off x="8515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55" name="直線コネクタ 154"/>
        <xdr:cNvCxnSpPr/>
      </xdr:nvCxnSpPr>
      <xdr:spPr>
        <a:xfrm flipV="1">
          <a:off x="46348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6"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57" name="直線コネクタ 156"/>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8"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9" name="直線コネクタ 158"/>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60"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61" name="フローチャート: 判断 160"/>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62" name="フローチャート: 判断 161"/>
        <xdr:cNvSpPr/>
      </xdr:nvSpPr>
      <xdr:spPr>
        <a:xfrm>
          <a:off x="3746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125549</xdr:rowOff>
    </xdr:from>
    <xdr:to>
      <xdr:col>15</xdr:col>
      <xdr:colOff>101600</xdr:colOff>
      <xdr:row>60</xdr:row>
      <xdr:rowOff>55699</xdr:rowOff>
    </xdr:to>
    <xdr:sp macro="" textlink="">
      <xdr:nvSpPr>
        <xdr:cNvPr id="163" name="フローチャート: 判断 162"/>
        <xdr:cNvSpPr/>
      </xdr:nvSpPr>
      <xdr:spPr>
        <a:xfrm>
          <a:off x="2857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39007</xdr:rowOff>
    </xdr:from>
    <xdr:to>
      <xdr:col>24</xdr:col>
      <xdr:colOff>114300</xdr:colOff>
      <xdr:row>56</xdr:row>
      <xdr:rowOff>140607</xdr:rowOff>
    </xdr:to>
    <xdr:sp macro="" textlink="">
      <xdr:nvSpPr>
        <xdr:cNvPr id="169" name="楕円 168"/>
        <xdr:cNvSpPr/>
      </xdr:nvSpPr>
      <xdr:spPr>
        <a:xfrm>
          <a:off x="4584700" y="96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125384</xdr:rowOff>
    </xdr:from>
    <xdr:ext cx="405111" cy="259045"/>
    <xdr:sp macro="" textlink="">
      <xdr:nvSpPr>
        <xdr:cNvPr id="170" name="【体育館・プール】&#10;有形固定資産減価償却率該当値テキスト"/>
        <xdr:cNvSpPr txBox="1"/>
      </xdr:nvSpPr>
      <xdr:spPr>
        <a:xfrm>
          <a:off x="4673600" y="9555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78196</xdr:rowOff>
    </xdr:from>
    <xdr:to>
      <xdr:col>20</xdr:col>
      <xdr:colOff>38100</xdr:colOff>
      <xdr:row>57</xdr:row>
      <xdr:rowOff>8346</xdr:rowOff>
    </xdr:to>
    <xdr:sp macro="" textlink="">
      <xdr:nvSpPr>
        <xdr:cNvPr id="171" name="楕円 170"/>
        <xdr:cNvSpPr/>
      </xdr:nvSpPr>
      <xdr:spPr>
        <a:xfrm>
          <a:off x="3746500" y="96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89807</xdr:rowOff>
    </xdr:from>
    <xdr:to>
      <xdr:col>24</xdr:col>
      <xdr:colOff>63500</xdr:colOff>
      <xdr:row>56</xdr:row>
      <xdr:rowOff>128996</xdr:rowOff>
    </xdr:to>
    <xdr:cxnSp macro="">
      <xdr:nvCxnSpPr>
        <xdr:cNvPr id="172" name="直線コネクタ 171"/>
        <xdr:cNvCxnSpPr/>
      </xdr:nvCxnSpPr>
      <xdr:spPr>
        <a:xfrm flipV="1">
          <a:off x="3797300" y="969100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66766</xdr:rowOff>
    </xdr:from>
    <xdr:to>
      <xdr:col>15</xdr:col>
      <xdr:colOff>101600</xdr:colOff>
      <xdr:row>56</xdr:row>
      <xdr:rowOff>168366</xdr:rowOff>
    </xdr:to>
    <xdr:sp macro="" textlink="">
      <xdr:nvSpPr>
        <xdr:cNvPr id="173" name="楕円 172"/>
        <xdr:cNvSpPr/>
      </xdr:nvSpPr>
      <xdr:spPr>
        <a:xfrm>
          <a:off x="2857500" y="966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117566</xdr:rowOff>
    </xdr:from>
    <xdr:to>
      <xdr:col>19</xdr:col>
      <xdr:colOff>177800</xdr:colOff>
      <xdr:row>56</xdr:row>
      <xdr:rowOff>128996</xdr:rowOff>
    </xdr:to>
    <xdr:cxnSp macro="">
      <xdr:nvCxnSpPr>
        <xdr:cNvPr id="174" name="直線コネクタ 173"/>
        <xdr:cNvCxnSpPr/>
      </xdr:nvCxnSpPr>
      <xdr:spPr>
        <a:xfrm>
          <a:off x="2908300" y="97187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95811</xdr:rowOff>
    </xdr:from>
    <xdr:ext cx="405111" cy="259045"/>
    <xdr:sp macro="" textlink="">
      <xdr:nvSpPr>
        <xdr:cNvPr id="175" name="n_1aveValue【体育館・プール】&#10;有形固定資産減価償却率"/>
        <xdr:cNvSpPr txBox="1"/>
      </xdr:nvSpPr>
      <xdr:spPr>
        <a:xfrm>
          <a:off x="35820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46826</xdr:rowOff>
    </xdr:from>
    <xdr:ext cx="405111" cy="259045"/>
    <xdr:sp macro="" textlink="">
      <xdr:nvSpPr>
        <xdr:cNvPr id="176" name="n_2aveValue【体育館・プール】&#10;有形固定資産減価償却率"/>
        <xdr:cNvSpPr txBox="1"/>
      </xdr:nvSpPr>
      <xdr:spPr>
        <a:xfrm>
          <a:off x="2705744"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24873</xdr:rowOff>
    </xdr:from>
    <xdr:ext cx="405111" cy="259045"/>
    <xdr:sp macro="" textlink="">
      <xdr:nvSpPr>
        <xdr:cNvPr id="177" name="n_1mainValue【体育館・プール】&#10;有形固定資産減価償却率"/>
        <xdr:cNvSpPr txBox="1"/>
      </xdr:nvSpPr>
      <xdr:spPr>
        <a:xfrm>
          <a:off x="3582044" y="94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13443</xdr:rowOff>
    </xdr:from>
    <xdr:ext cx="405111" cy="259045"/>
    <xdr:sp macro="" textlink="">
      <xdr:nvSpPr>
        <xdr:cNvPr id="178" name="n_2mainValue【体育館・プール】&#10;有形固定資産減価償却率"/>
        <xdr:cNvSpPr txBox="1"/>
      </xdr:nvSpPr>
      <xdr:spPr>
        <a:xfrm>
          <a:off x="2705744" y="944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0" name="テキスト ボックス 18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2" name="テキスト ボックス 19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4" name="テキスト ボックス 19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6" name="テキスト ボックス 19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200" name="直線コネクタ 199"/>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201" name="【体育館・プール】&#10;一人当たり面積最小値テキスト"/>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202" name="直線コネクタ 201"/>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203" name="【体育館・プール】&#10;一人当たり面積最大値テキスト"/>
        <xdr:cNvSpPr txBox="1"/>
      </xdr:nvSpPr>
      <xdr:spPr>
        <a:xfrm>
          <a:off x="105156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204" name="直線コネクタ 203"/>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145813</xdr:rowOff>
    </xdr:from>
    <xdr:ext cx="469744" cy="259045"/>
    <xdr:sp macro="" textlink="">
      <xdr:nvSpPr>
        <xdr:cNvPr id="205" name="【体育館・プール】&#10;一人当たり面積平均値テキスト"/>
        <xdr:cNvSpPr txBox="1"/>
      </xdr:nvSpPr>
      <xdr:spPr>
        <a:xfrm>
          <a:off x="10515600" y="1026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206" name="フローチャート: 判断 205"/>
        <xdr:cNvSpPr/>
      </xdr:nvSpPr>
      <xdr:spPr>
        <a:xfrm>
          <a:off x="10426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07" name="フローチャート: 判断 206"/>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104648</xdr:rowOff>
    </xdr:from>
    <xdr:to>
      <xdr:col>46</xdr:col>
      <xdr:colOff>38100</xdr:colOff>
      <xdr:row>61</xdr:row>
      <xdr:rowOff>34798</xdr:rowOff>
    </xdr:to>
    <xdr:sp macro="" textlink="">
      <xdr:nvSpPr>
        <xdr:cNvPr id="208" name="フローチャート: 判断 207"/>
        <xdr:cNvSpPr/>
      </xdr:nvSpPr>
      <xdr:spPr>
        <a:xfrm>
          <a:off x="869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xdr:rowOff>
    </xdr:from>
    <xdr:to>
      <xdr:col>55</xdr:col>
      <xdr:colOff>50800</xdr:colOff>
      <xdr:row>63</xdr:row>
      <xdr:rowOff>107950</xdr:rowOff>
    </xdr:to>
    <xdr:sp macro="" textlink="">
      <xdr:nvSpPr>
        <xdr:cNvPr id="214" name="楕円 213"/>
        <xdr:cNvSpPr/>
      </xdr:nvSpPr>
      <xdr:spPr>
        <a:xfrm>
          <a:off x="10426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92727</xdr:rowOff>
    </xdr:from>
    <xdr:ext cx="469744" cy="259045"/>
    <xdr:sp macro="" textlink="">
      <xdr:nvSpPr>
        <xdr:cNvPr id="215" name="【体育館・プール】&#10;一人当たり面積該当値テキスト"/>
        <xdr:cNvSpPr txBox="1"/>
      </xdr:nvSpPr>
      <xdr:spPr>
        <a:xfrm>
          <a:off x="10515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xdr:rowOff>
    </xdr:from>
    <xdr:to>
      <xdr:col>50</xdr:col>
      <xdr:colOff>165100</xdr:colOff>
      <xdr:row>63</xdr:row>
      <xdr:rowOff>107950</xdr:rowOff>
    </xdr:to>
    <xdr:sp macro="" textlink="">
      <xdr:nvSpPr>
        <xdr:cNvPr id="216" name="楕円 215"/>
        <xdr:cNvSpPr/>
      </xdr:nvSpPr>
      <xdr:spPr>
        <a:xfrm>
          <a:off x="958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57150</xdr:rowOff>
    </xdr:from>
    <xdr:to>
      <xdr:col>55</xdr:col>
      <xdr:colOff>0</xdr:colOff>
      <xdr:row>63</xdr:row>
      <xdr:rowOff>57150</xdr:rowOff>
    </xdr:to>
    <xdr:cxnSp macro="">
      <xdr:nvCxnSpPr>
        <xdr:cNvPr id="217" name="直線コネクタ 216"/>
        <xdr:cNvCxnSpPr/>
      </xdr:nvCxnSpPr>
      <xdr:spPr>
        <a:xfrm>
          <a:off x="9639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xdr:rowOff>
    </xdr:from>
    <xdr:to>
      <xdr:col>46</xdr:col>
      <xdr:colOff>38100</xdr:colOff>
      <xdr:row>63</xdr:row>
      <xdr:rowOff>107950</xdr:rowOff>
    </xdr:to>
    <xdr:sp macro="" textlink="">
      <xdr:nvSpPr>
        <xdr:cNvPr id="218" name="楕円 217"/>
        <xdr:cNvSpPr/>
      </xdr:nvSpPr>
      <xdr:spPr>
        <a:xfrm>
          <a:off x="8699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57150</xdr:rowOff>
    </xdr:from>
    <xdr:to>
      <xdr:col>50</xdr:col>
      <xdr:colOff>114300</xdr:colOff>
      <xdr:row>63</xdr:row>
      <xdr:rowOff>57150</xdr:rowOff>
    </xdr:to>
    <xdr:cxnSp macro="">
      <xdr:nvCxnSpPr>
        <xdr:cNvPr id="219" name="直線コネクタ 218"/>
        <xdr:cNvCxnSpPr/>
      </xdr:nvCxnSpPr>
      <xdr:spPr>
        <a:xfrm>
          <a:off x="8750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46753</xdr:rowOff>
    </xdr:from>
    <xdr:ext cx="469744" cy="259045"/>
    <xdr:sp macro="" textlink="">
      <xdr:nvSpPr>
        <xdr:cNvPr id="220" name="n_1aveValue【体育館・プール】&#10;一人当たり面積"/>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51325</xdr:rowOff>
    </xdr:from>
    <xdr:ext cx="469744" cy="259045"/>
    <xdr:sp macro="" textlink="">
      <xdr:nvSpPr>
        <xdr:cNvPr id="221" name="n_2aveValue【体育館・プール】&#10;一人当たり面積"/>
        <xdr:cNvSpPr txBox="1"/>
      </xdr:nvSpPr>
      <xdr:spPr>
        <a:xfrm>
          <a:off x="8515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99077</xdr:rowOff>
    </xdr:from>
    <xdr:ext cx="469744" cy="259045"/>
    <xdr:sp macro="" textlink="">
      <xdr:nvSpPr>
        <xdr:cNvPr id="222" name="n_1mainValue【体育館・プール】&#10;一人当たり面積"/>
        <xdr:cNvSpPr txBox="1"/>
      </xdr:nvSpPr>
      <xdr:spPr>
        <a:xfrm>
          <a:off x="9391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99077</xdr:rowOff>
    </xdr:from>
    <xdr:ext cx="469744" cy="259045"/>
    <xdr:sp macro="" textlink="">
      <xdr:nvSpPr>
        <xdr:cNvPr id="223" name="n_2mainValue【体育館・プール】&#10;一人当たり面積"/>
        <xdr:cNvSpPr txBox="1"/>
      </xdr:nvSpPr>
      <xdr:spPr>
        <a:xfrm>
          <a:off x="8515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9" name="正方形/長方形 23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0" name="正方形/長方形 2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1" name="正方形/長方形 2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2" name="正方形/長方形 2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3" name="正方形/長方形 2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4" name="正方形/長方形 2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5" name="正方形/長方形 2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6" name="正方形/長方形 2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7" name="正方形/長方形 2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8" name="テキスト ボックス 2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9" name="直線コネクタ 2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50" name="テキスト ボックス 24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51" name="直線コネクタ 25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52" name="テキスト ボックス 251"/>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53" name="直線コネクタ 25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54" name="テキスト ボックス 25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55" name="直線コネクタ 25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56" name="テキスト ボックス 25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57" name="直線コネクタ 25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58" name="テキスト ボックス 25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9" name="直線コネクタ 25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0" name="テキスト ボックス 25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262" name="直線コネクタ 261"/>
        <xdr:cNvCxnSpPr/>
      </xdr:nvCxnSpPr>
      <xdr:spPr>
        <a:xfrm flipV="1">
          <a:off x="4634865" y="17120615"/>
          <a:ext cx="0" cy="115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263" name="【市民会館】&#10;有形固定資産減価償却率最小値テキスト"/>
        <xdr:cNvSpPr txBox="1"/>
      </xdr:nvSpPr>
      <xdr:spPr>
        <a:xfrm>
          <a:off x="4673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264" name="直線コネクタ 263"/>
        <xdr:cNvCxnSpPr/>
      </xdr:nvCxnSpPr>
      <xdr:spPr>
        <a:xfrm>
          <a:off x="4546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265" name="【市民会館】&#10;有形固定資産減価償却率最大値テキスト"/>
        <xdr:cNvSpPr txBox="1"/>
      </xdr:nvSpPr>
      <xdr:spPr>
        <a:xfrm>
          <a:off x="4673600" y="168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266" name="直線コネクタ 265"/>
        <xdr:cNvCxnSpPr/>
      </xdr:nvCxnSpPr>
      <xdr:spPr>
        <a:xfrm>
          <a:off x="4546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129557</xdr:rowOff>
    </xdr:from>
    <xdr:ext cx="405111" cy="259045"/>
    <xdr:sp macro="" textlink="">
      <xdr:nvSpPr>
        <xdr:cNvPr id="267" name="【市民会館】&#10;有形固定資産減価償却率平均値テキスト"/>
        <xdr:cNvSpPr txBox="1"/>
      </xdr:nvSpPr>
      <xdr:spPr>
        <a:xfrm>
          <a:off x="4673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268" name="フローチャート: 判断 267"/>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269" name="フローチャート: 判断 268"/>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77978</xdr:rowOff>
    </xdr:from>
    <xdr:to>
      <xdr:col>15</xdr:col>
      <xdr:colOff>101600</xdr:colOff>
      <xdr:row>105</xdr:row>
      <xdr:rowOff>8128</xdr:rowOff>
    </xdr:to>
    <xdr:sp macro="" textlink="">
      <xdr:nvSpPr>
        <xdr:cNvPr id="270" name="フローチャート: 判断 269"/>
        <xdr:cNvSpPr/>
      </xdr:nvSpPr>
      <xdr:spPr>
        <a:xfrm>
          <a:off x="2857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1" name="テキスト ボックス 27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2" name="テキスト ボックス 27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3" name="テキスト ボックス 27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4" name="テキスト ボックス 27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5" name="テキスト ボックス 27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121413</xdr:rowOff>
    </xdr:from>
    <xdr:to>
      <xdr:col>24</xdr:col>
      <xdr:colOff>114300</xdr:colOff>
      <xdr:row>101</xdr:row>
      <xdr:rowOff>51563</xdr:rowOff>
    </xdr:to>
    <xdr:sp macro="" textlink="">
      <xdr:nvSpPr>
        <xdr:cNvPr id="276" name="楕円 275"/>
        <xdr:cNvSpPr/>
      </xdr:nvSpPr>
      <xdr:spPr>
        <a:xfrm>
          <a:off x="4584700" y="172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144290</xdr:rowOff>
    </xdr:from>
    <xdr:ext cx="405111" cy="259045"/>
    <xdr:sp macro="" textlink="">
      <xdr:nvSpPr>
        <xdr:cNvPr id="277" name="【市民会館】&#10;有形固定資産減価償却率該当値テキスト"/>
        <xdr:cNvSpPr txBox="1"/>
      </xdr:nvSpPr>
      <xdr:spPr>
        <a:xfrm>
          <a:off x="4673600" y="1711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77978</xdr:rowOff>
    </xdr:from>
    <xdr:to>
      <xdr:col>20</xdr:col>
      <xdr:colOff>38100</xdr:colOff>
      <xdr:row>101</xdr:row>
      <xdr:rowOff>8128</xdr:rowOff>
    </xdr:to>
    <xdr:sp macro="" textlink="">
      <xdr:nvSpPr>
        <xdr:cNvPr id="278" name="楕円 277"/>
        <xdr:cNvSpPr/>
      </xdr:nvSpPr>
      <xdr:spPr>
        <a:xfrm>
          <a:off x="3746500" y="1722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128778</xdr:rowOff>
    </xdr:from>
    <xdr:to>
      <xdr:col>24</xdr:col>
      <xdr:colOff>63500</xdr:colOff>
      <xdr:row>101</xdr:row>
      <xdr:rowOff>763</xdr:rowOff>
    </xdr:to>
    <xdr:cxnSp macro="">
      <xdr:nvCxnSpPr>
        <xdr:cNvPr id="279" name="直線コネクタ 278"/>
        <xdr:cNvCxnSpPr/>
      </xdr:nvCxnSpPr>
      <xdr:spPr>
        <a:xfrm>
          <a:off x="3797300" y="17273778"/>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121413</xdr:rowOff>
    </xdr:from>
    <xdr:to>
      <xdr:col>15</xdr:col>
      <xdr:colOff>101600</xdr:colOff>
      <xdr:row>101</xdr:row>
      <xdr:rowOff>51563</xdr:rowOff>
    </xdr:to>
    <xdr:sp macro="" textlink="">
      <xdr:nvSpPr>
        <xdr:cNvPr id="280" name="楕円 279"/>
        <xdr:cNvSpPr/>
      </xdr:nvSpPr>
      <xdr:spPr>
        <a:xfrm>
          <a:off x="2857500" y="172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128778</xdr:rowOff>
    </xdr:from>
    <xdr:to>
      <xdr:col>19</xdr:col>
      <xdr:colOff>177800</xdr:colOff>
      <xdr:row>101</xdr:row>
      <xdr:rowOff>763</xdr:rowOff>
    </xdr:to>
    <xdr:cxnSp macro="">
      <xdr:nvCxnSpPr>
        <xdr:cNvPr id="281" name="直線コネクタ 280"/>
        <xdr:cNvCxnSpPr/>
      </xdr:nvCxnSpPr>
      <xdr:spPr>
        <a:xfrm flipV="1">
          <a:off x="2908300" y="17273778"/>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134129</xdr:rowOff>
    </xdr:from>
    <xdr:ext cx="405111" cy="259045"/>
    <xdr:sp macro="" textlink="">
      <xdr:nvSpPr>
        <xdr:cNvPr id="282" name="n_1aveValue【市民会館】&#10;有形固定資産減価償却率"/>
        <xdr:cNvSpPr txBox="1"/>
      </xdr:nvSpPr>
      <xdr:spPr>
        <a:xfrm>
          <a:off x="35820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170705</xdr:rowOff>
    </xdr:from>
    <xdr:ext cx="405111" cy="259045"/>
    <xdr:sp macro="" textlink="">
      <xdr:nvSpPr>
        <xdr:cNvPr id="283" name="n_2aveValue【市民会館】&#10;有形固定資産減価償却率"/>
        <xdr:cNvSpPr txBox="1"/>
      </xdr:nvSpPr>
      <xdr:spPr>
        <a:xfrm>
          <a:off x="27057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24655</xdr:rowOff>
    </xdr:from>
    <xdr:ext cx="405111" cy="259045"/>
    <xdr:sp macro="" textlink="">
      <xdr:nvSpPr>
        <xdr:cNvPr id="284" name="n_1mainValue【市民会館】&#10;有形固定資産減価償却率"/>
        <xdr:cNvSpPr txBox="1"/>
      </xdr:nvSpPr>
      <xdr:spPr>
        <a:xfrm>
          <a:off x="3582044" y="1699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68090</xdr:rowOff>
    </xdr:from>
    <xdr:ext cx="405111" cy="259045"/>
    <xdr:sp macro="" textlink="">
      <xdr:nvSpPr>
        <xdr:cNvPr id="285" name="n_2mainValue【市民会館】&#10;有形固定資産減価償却率"/>
        <xdr:cNvSpPr txBox="1"/>
      </xdr:nvSpPr>
      <xdr:spPr>
        <a:xfrm>
          <a:off x="2705744" y="1704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4" name="テキスト ボックス 29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5" name="直線コネクタ 29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96" name="テキスト ボックス 295"/>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297" name="直線コネクタ 29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98" name="テキスト ボックス 29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9" name="直線コネクタ 29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00" name="テキスト ボックス 29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1" name="直線コネクタ 30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02" name="テキスト ボックス 30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03" name="直線コネクタ 30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04" name="テキスト ボックス 30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5" name="直線コネクタ 30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06" name="テキスト ボックス 30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7" name="直線コネクタ 30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8" name="テキスト ボックス 30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109</xdr:row>
      <xdr:rowOff>64770</xdr:rowOff>
    </xdr:to>
    <xdr:cxnSp macro="">
      <xdr:nvCxnSpPr>
        <xdr:cNvPr id="310" name="直線コネクタ 309"/>
        <xdr:cNvCxnSpPr/>
      </xdr:nvCxnSpPr>
      <xdr:spPr>
        <a:xfrm flipV="1">
          <a:off x="10476865" y="173278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68597</xdr:rowOff>
    </xdr:from>
    <xdr:ext cx="469744" cy="259045"/>
    <xdr:sp macro="" textlink="">
      <xdr:nvSpPr>
        <xdr:cNvPr id="311" name="【市民会館】&#10;一人当たり面積最小値テキスト"/>
        <xdr:cNvSpPr txBox="1"/>
      </xdr:nvSpPr>
      <xdr:spPr>
        <a:xfrm>
          <a:off x="105156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64770</xdr:rowOff>
    </xdr:from>
    <xdr:to>
      <xdr:col>55</xdr:col>
      <xdr:colOff>88900</xdr:colOff>
      <xdr:row>109</xdr:row>
      <xdr:rowOff>64770</xdr:rowOff>
    </xdr:to>
    <xdr:cxnSp macro="">
      <xdr:nvCxnSpPr>
        <xdr:cNvPr id="312" name="直線コネクタ 311"/>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313"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314" name="直線コネクタ 313"/>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48277</xdr:rowOff>
    </xdr:from>
    <xdr:ext cx="469744" cy="259045"/>
    <xdr:sp macro="" textlink="">
      <xdr:nvSpPr>
        <xdr:cNvPr id="315" name="【市民会館】&#10;一人当たり面積平均値テキスト"/>
        <xdr:cNvSpPr txBox="1"/>
      </xdr:nvSpPr>
      <xdr:spPr>
        <a:xfrm>
          <a:off x="10515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16" name="フローチャート: 判断 315"/>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317" name="フローチャート: 判断 316"/>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318" name="フローチャート: 判断 317"/>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9" name="テキスト ボックス 31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0" name="テキスト ボックス 31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1" name="テキスト ボックス 32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2" name="テキスト ボックス 32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3" name="テキスト ボックス 32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170180</xdr:rowOff>
    </xdr:from>
    <xdr:to>
      <xdr:col>55</xdr:col>
      <xdr:colOff>50800</xdr:colOff>
      <xdr:row>109</xdr:row>
      <xdr:rowOff>100330</xdr:rowOff>
    </xdr:to>
    <xdr:sp macro="" textlink="">
      <xdr:nvSpPr>
        <xdr:cNvPr id="324" name="楕円 323"/>
        <xdr:cNvSpPr/>
      </xdr:nvSpPr>
      <xdr:spPr>
        <a:xfrm>
          <a:off x="10426700" y="186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85107</xdr:rowOff>
    </xdr:from>
    <xdr:ext cx="469744" cy="259045"/>
    <xdr:sp macro="" textlink="">
      <xdr:nvSpPr>
        <xdr:cNvPr id="325" name="【市民会館】&#10;一人当たり面積該当値テキスト"/>
        <xdr:cNvSpPr txBox="1"/>
      </xdr:nvSpPr>
      <xdr:spPr>
        <a:xfrm>
          <a:off x="10515600" y="1860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170180</xdr:rowOff>
    </xdr:from>
    <xdr:to>
      <xdr:col>50</xdr:col>
      <xdr:colOff>165100</xdr:colOff>
      <xdr:row>109</xdr:row>
      <xdr:rowOff>100330</xdr:rowOff>
    </xdr:to>
    <xdr:sp macro="" textlink="">
      <xdr:nvSpPr>
        <xdr:cNvPr id="326" name="楕円 325"/>
        <xdr:cNvSpPr/>
      </xdr:nvSpPr>
      <xdr:spPr>
        <a:xfrm>
          <a:off x="9588500" y="186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49530</xdr:rowOff>
    </xdr:from>
    <xdr:to>
      <xdr:col>55</xdr:col>
      <xdr:colOff>0</xdr:colOff>
      <xdr:row>109</xdr:row>
      <xdr:rowOff>49530</xdr:rowOff>
    </xdr:to>
    <xdr:cxnSp macro="">
      <xdr:nvCxnSpPr>
        <xdr:cNvPr id="327" name="直線コネクタ 326"/>
        <xdr:cNvCxnSpPr/>
      </xdr:nvCxnSpPr>
      <xdr:spPr>
        <a:xfrm>
          <a:off x="9639300" y="18737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170180</xdr:rowOff>
    </xdr:from>
    <xdr:to>
      <xdr:col>46</xdr:col>
      <xdr:colOff>38100</xdr:colOff>
      <xdr:row>109</xdr:row>
      <xdr:rowOff>100330</xdr:rowOff>
    </xdr:to>
    <xdr:sp macro="" textlink="">
      <xdr:nvSpPr>
        <xdr:cNvPr id="328" name="楕円 327"/>
        <xdr:cNvSpPr/>
      </xdr:nvSpPr>
      <xdr:spPr>
        <a:xfrm>
          <a:off x="8699500" y="186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49530</xdr:rowOff>
    </xdr:from>
    <xdr:to>
      <xdr:col>50</xdr:col>
      <xdr:colOff>114300</xdr:colOff>
      <xdr:row>109</xdr:row>
      <xdr:rowOff>49530</xdr:rowOff>
    </xdr:to>
    <xdr:cxnSp macro="">
      <xdr:nvCxnSpPr>
        <xdr:cNvPr id="329" name="直線コネクタ 328"/>
        <xdr:cNvCxnSpPr/>
      </xdr:nvCxnSpPr>
      <xdr:spPr>
        <a:xfrm>
          <a:off x="8750300" y="18737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330" name="n_1aveValue【市民会館】&#10;一人当たり面積"/>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331" name="n_2aveValue【市民会館】&#10;一人当たり面積"/>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109</xdr:row>
      <xdr:rowOff>91457</xdr:rowOff>
    </xdr:from>
    <xdr:ext cx="469744" cy="259045"/>
    <xdr:sp macro="" textlink="">
      <xdr:nvSpPr>
        <xdr:cNvPr id="332" name="n_1mainValue【市民会館】&#10;一人当たり面積"/>
        <xdr:cNvSpPr txBox="1"/>
      </xdr:nvSpPr>
      <xdr:spPr>
        <a:xfrm>
          <a:off x="9391727" y="187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91457</xdr:rowOff>
    </xdr:from>
    <xdr:ext cx="469744" cy="259045"/>
    <xdr:sp macro="" textlink="">
      <xdr:nvSpPr>
        <xdr:cNvPr id="333" name="n_2mainValue【市民会館】&#10;一人当たり面積"/>
        <xdr:cNvSpPr txBox="1"/>
      </xdr:nvSpPr>
      <xdr:spPr>
        <a:xfrm>
          <a:off x="8515427" y="187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358" name="直線コネクタ 357"/>
        <xdr:cNvCxnSpPr/>
      </xdr:nvCxnSpPr>
      <xdr:spPr>
        <a:xfrm flipV="1">
          <a:off x="16318864" y="580834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359"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360" name="直線コネクタ 359"/>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361" name="【一般廃棄物処理施設】&#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362" name="直線コネクタ 361"/>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95902</xdr:rowOff>
    </xdr:from>
    <xdr:ext cx="405111" cy="259045"/>
    <xdr:sp macro="" textlink="">
      <xdr:nvSpPr>
        <xdr:cNvPr id="363" name="【一般廃棄物処理施設】&#10;有形固定資産減価償却率平均値テキスト"/>
        <xdr:cNvSpPr txBox="1"/>
      </xdr:nvSpPr>
      <xdr:spPr>
        <a:xfrm>
          <a:off x="16357600" y="6096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364" name="フローチャート: 判断 363"/>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365" name="フローチャート: 判断 364"/>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366" name="フローチャート: 判断 365"/>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80645</xdr:rowOff>
    </xdr:from>
    <xdr:to>
      <xdr:col>85</xdr:col>
      <xdr:colOff>177800</xdr:colOff>
      <xdr:row>37</xdr:row>
      <xdr:rowOff>10795</xdr:rowOff>
    </xdr:to>
    <xdr:sp macro="" textlink="">
      <xdr:nvSpPr>
        <xdr:cNvPr id="372" name="楕円 371"/>
        <xdr:cNvSpPr/>
      </xdr:nvSpPr>
      <xdr:spPr>
        <a:xfrm>
          <a:off x="162687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59072</xdr:rowOff>
    </xdr:from>
    <xdr:ext cx="405111" cy="259045"/>
    <xdr:sp macro="" textlink="">
      <xdr:nvSpPr>
        <xdr:cNvPr id="373" name="【一般廃棄物処理施設】&#10;有形固定資産減価償却率該当値テキスト"/>
        <xdr:cNvSpPr txBox="1"/>
      </xdr:nvSpPr>
      <xdr:spPr>
        <a:xfrm>
          <a:off x="16357600"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124460</xdr:rowOff>
    </xdr:from>
    <xdr:to>
      <xdr:col>81</xdr:col>
      <xdr:colOff>101600</xdr:colOff>
      <xdr:row>39</xdr:row>
      <xdr:rowOff>54610</xdr:rowOff>
    </xdr:to>
    <xdr:sp macro="" textlink="">
      <xdr:nvSpPr>
        <xdr:cNvPr id="374" name="楕円 373"/>
        <xdr:cNvSpPr/>
      </xdr:nvSpPr>
      <xdr:spPr>
        <a:xfrm>
          <a:off x="15430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131445</xdr:rowOff>
    </xdr:from>
    <xdr:to>
      <xdr:col>85</xdr:col>
      <xdr:colOff>127000</xdr:colOff>
      <xdr:row>39</xdr:row>
      <xdr:rowOff>3810</xdr:rowOff>
    </xdr:to>
    <xdr:cxnSp macro="">
      <xdr:nvCxnSpPr>
        <xdr:cNvPr id="375" name="直線コネクタ 374"/>
        <xdr:cNvCxnSpPr/>
      </xdr:nvCxnSpPr>
      <xdr:spPr>
        <a:xfrm flipV="1">
          <a:off x="15481300" y="6303645"/>
          <a:ext cx="838200" cy="3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168275</xdr:rowOff>
    </xdr:from>
    <xdr:to>
      <xdr:col>76</xdr:col>
      <xdr:colOff>165100</xdr:colOff>
      <xdr:row>39</xdr:row>
      <xdr:rowOff>98425</xdr:rowOff>
    </xdr:to>
    <xdr:sp macro="" textlink="">
      <xdr:nvSpPr>
        <xdr:cNvPr id="376" name="楕円 375"/>
        <xdr:cNvSpPr/>
      </xdr:nvSpPr>
      <xdr:spPr>
        <a:xfrm>
          <a:off x="14541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xdr:rowOff>
    </xdr:from>
    <xdr:to>
      <xdr:col>81</xdr:col>
      <xdr:colOff>50800</xdr:colOff>
      <xdr:row>39</xdr:row>
      <xdr:rowOff>47625</xdr:rowOff>
    </xdr:to>
    <xdr:cxnSp macro="">
      <xdr:nvCxnSpPr>
        <xdr:cNvPr id="377" name="直線コネクタ 376"/>
        <xdr:cNvCxnSpPr/>
      </xdr:nvCxnSpPr>
      <xdr:spPr>
        <a:xfrm flipV="1">
          <a:off x="14592300" y="66903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48277</xdr:rowOff>
    </xdr:from>
    <xdr:ext cx="405111" cy="259045"/>
    <xdr:sp macro="" textlink="">
      <xdr:nvSpPr>
        <xdr:cNvPr id="378" name="n_1aveValue【一般廃棄物処理施設】&#10;有形固定資産減価償却率"/>
        <xdr:cNvSpPr txBox="1"/>
      </xdr:nvSpPr>
      <xdr:spPr>
        <a:xfrm>
          <a:off x="15266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379" name="n_2aveValue【一般廃棄物処理施設】&#10;有形固定資産減価償却率"/>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45737</xdr:rowOff>
    </xdr:from>
    <xdr:ext cx="405111" cy="259045"/>
    <xdr:sp macro="" textlink="">
      <xdr:nvSpPr>
        <xdr:cNvPr id="380" name="n_1mainValue【一般廃棄物処理施設】&#10;有形固定資産減価償却率"/>
        <xdr:cNvSpPr txBox="1"/>
      </xdr:nvSpPr>
      <xdr:spPr>
        <a:xfrm>
          <a:off x="152660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89552</xdr:rowOff>
    </xdr:from>
    <xdr:ext cx="405111" cy="259045"/>
    <xdr:sp macro="" textlink="">
      <xdr:nvSpPr>
        <xdr:cNvPr id="381" name="n_2mainValue【一般廃棄物処理施設】&#10;有形固定資産減価償却率"/>
        <xdr:cNvSpPr txBox="1"/>
      </xdr:nvSpPr>
      <xdr:spPr>
        <a:xfrm>
          <a:off x="14389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2" name="直線コネクタ 39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93" name="テキスト ボックス 39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4" name="直線コネクタ 39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95" name="テキスト ボックス 39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6" name="直線コネクタ 39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97" name="テキスト ボックス 39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8" name="直線コネクタ 39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99" name="テキスト ボックス 39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0" name="直線コネクタ 39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01" name="テキスト ボックス 40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2" name="直線コネクタ 40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03" name="テキスト ボックス 40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122949</xdr:rowOff>
    </xdr:from>
    <xdr:to>
      <xdr:col>116</xdr:col>
      <xdr:colOff>62864</xdr:colOff>
      <xdr:row>42</xdr:row>
      <xdr:rowOff>9967</xdr:rowOff>
    </xdr:to>
    <xdr:cxnSp macro="">
      <xdr:nvCxnSpPr>
        <xdr:cNvPr id="405" name="直線コネクタ 404"/>
        <xdr:cNvCxnSpPr/>
      </xdr:nvCxnSpPr>
      <xdr:spPr>
        <a:xfrm flipV="1">
          <a:off x="22160864" y="5780799"/>
          <a:ext cx="0" cy="143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13794</xdr:rowOff>
    </xdr:from>
    <xdr:ext cx="469744" cy="259045"/>
    <xdr:sp macro="" textlink="">
      <xdr:nvSpPr>
        <xdr:cNvPr id="406" name="【一般廃棄物処理施設】&#10;一人当たり有形固定資産（償却資産）額最小値テキスト"/>
        <xdr:cNvSpPr txBox="1"/>
      </xdr:nvSpPr>
      <xdr:spPr>
        <a:xfrm>
          <a:off x="22199600" y="72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9967</xdr:rowOff>
    </xdr:from>
    <xdr:to>
      <xdr:col>116</xdr:col>
      <xdr:colOff>152400</xdr:colOff>
      <xdr:row>42</xdr:row>
      <xdr:rowOff>9967</xdr:rowOff>
    </xdr:to>
    <xdr:cxnSp macro="">
      <xdr:nvCxnSpPr>
        <xdr:cNvPr id="407" name="直線コネクタ 406"/>
        <xdr:cNvCxnSpPr/>
      </xdr:nvCxnSpPr>
      <xdr:spPr>
        <a:xfrm>
          <a:off x="22072600" y="721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69626</xdr:rowOff>
    </xdr:from>
    <xdr:ext cx="599010" cy="259045"/>
    <xdr:sp macro="" textlink="">
      <xdr:nvSpPr>
        <xdr:cNvPr id="408" name="【一般廃棄物処理施設】&#10;一人当たり有形固定資産（償却資産）額最大値テキスト"/>
        <xdr:cNvSpPr txBox="1"/>
      </xdr:nvSpPr>
      <xdr:spPr>
        <a:xfrm>
          <a:off x="22199600" y="55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122949</xdr:rowOff>
    </xdr:from>
    <xdr:to>
      <xdr:col>116</xdr:col>
      <xdr:colOff>152400</xdr:colOff>
      <xdr:row>33</xdr:row>
      <xdr:rowOff>122949</xdr:rowOff>
    </xdr:to>
    <xdr:cxnSp macro="">
      <xdr:nvCxnSpPr>
        <xdr:cNvPr id="409" name="直線コネクタ 408"/>
        <xdr:cNvCxnSpPr/>
      </xdr:nvCxnSpPr>
      <xdr:spPr>
        <a:xfrm>
          <a:off x="22072600" y="578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41363</xdr:rowOff>
    </xdr:from>
    <xdr:ext cx="534377" cy="259045"/>
    <xdr:sp macro="" textlink="">
      <xdr:nvSpPr>
        <xdr:cNvPr id="410" name="【一般廃棄物処理施設】&#10;一人当たり有形固定資産（償却資産）額平均値テキスト"/>
        <xdr:cNvSpPr txBox="1"/>
      </xdr:nvSpPr>
      <xdr:spPr>
        <a:xfrm>
          <a:off x="22199600" y="655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62936</xdr:rowOff>
    </xdr:from>
    <xdr:to>
      <xdr:col>116</xdr:col>
      <xdr:colOff>114300</xdr:colOff>
      <xdr:row>38</xdr:row>
      <xdr:rowOff>164536</xdr:rowOff>
    </xdr:to>
    <xdr:sp macro="" textlink="">
      <xdr:nvSpPr>
        <xdr:cNvPr id="411" name="フローチャート: 判断 410"/>
        <xdr:cNvSpPr/>
      </xdr:nvSpPr>
      <xdr:spPr>
        <a:xfrm>
          <a:off x="2211070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102743</xdr:rowOff>
    </xdr:from>
    <xdr:to>
      <xdr:col>112</xdr:col>
      <xdr:colOff>38100</xdr:colOff>
      <xdr:row>39</xdr:row>
      <xdr:rowOff>32893</xdr:rowOff>
    </xdr:to>
    <xdr:sp macro="" textlink="">
      <xdr:nvSpPr>
        <xdr:cNvPr id="412" name="フローチャート: 判断 411"/>
        <xdr:cNvSpPr/>
      </xdr:nvSpPr>
      <xdr:spPr>
        <a:xfrm>
          <a:off x="21272500" y="66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121420</xdr:rowOff>
    </xdr:from>
    <xdr:to>
      <xdr:col>107</xdr:col>
      <xdr:colOff>101600</xdr:colOff>
      <xdr:row>39</xdr:row>
      <xdr:rowOff>51570</xdr:rowOff>
    </xdr:to>
    <xdr:sp macro="" textlink="">
      <xdr:nvSpPr>
        <xdr:cNvPr id="413" name="フローチャート: 判断 412"/>
        <xdr:cNvSpPr/>
      </xdr:nvSpPr>
      <xdr:spPr>
        <a:xfrm>
          <a:off x="20383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4" name="テキスト ボックス 41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5" name="テキスト ボックス 41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6" name="テキスト ボックス 41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7" name="テキスト ボックス 41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8" name="テキスト ボックス 41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124917</xdr:rowOff>
    </xdr:from>
    <xdr:to>
      <xdr:col>116</xdr:col>
      <xdr:colOff>114300</xdr:colOff>
      <xdr:row>37</xdr:row>
      <xdr:rowOff>55067</xdr:rowOff>
    </xdr:to>
    <xdr:sp macro="" textlink="">
      <xdr:nvSpPr>
        <xdr:cNvPr id="419" name="楕円 418"/>
        <xdr:cNvSpPr/>
      </xdr:nvSpPr>
      <xdr:spPr>
        <a:xfrm>
          <a:off x="22110700" y="62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147794</xdr:rowOff>
    </xdr:from>
    <xdr:ext cx="599010" cy="259045"/>
    <xdr:sp macro="" textlink="">
      <xdr:nvSpPr>
        <xdr:cNvPr id="420" name="【一般廃棄物処理施設】&#10;一人当たり有形固定資産（償却資産）額該当値テキスト"/>
        <xdr:cNvSpPr txBox="1"/>
      </xdr:nvSpPr>
      <xdr:spPr>
        <a:xfrm>
          <a:off x="22199600" y="614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122639</xdr:rowOff>
    </xdr:from>
    <xdr:to>
      <xdr:col>112</xdr:col>
      <xdr:colOff>38100</xdr:colOff>
      <xdr:row>37</xdr:row>
      <xdr:rowOff>52789</xdr:rowOff>
    </xdr:to>
    <xdr:sp macro="" textlink="">
      <xdr:nvSpPr>
        <xdr:cNvPr id="421" name="楕円 420"/>
        <xdr:cNvSpPr/>
      </xdr:nvSpPr>
      <xdr:spPr>
        <a:xfrm>
          <a:off x="21272500" y="62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1989</xdr:rowOff>
    </xdr:from>
    <xdr:to>
      <xdr:col>116</xdr:col>
      <xdr:colOff>63500</xdr:colOff>
      <xdr:row>37</xdr:row>
      <xdr:rowOff>4267</xdr:rowOff>
    </xdr:to>
    <xdr:cxnSp macro="">
      <xdr:nvCxnSpPr>
        <xdr:cNvPr id="422" name="直線コネクタ 421"/>
        <xdr:cNvCxnSpPr/>
      </xdr:nvCxnSpPr>
      <xdr:spPr>
        <a:xfrm>
          <a:off x="21323300" y="6345639"/>
          <a:ext cx="8382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113777</xdr:rowOff>
    </xdr:from>
    <xdr:to>
      <xdr:col>107</xdr:col>
      <xdr:colOff>101600</xdr:colOff>
      <xdr:row>37</xdr:row>
      <xdr:rowOff>43927</xdr:rowOff>
    </xdr:to>
    <xdr:sp macro="" textlink="">
      <xdr:nvSpPr>
        <xdr:cNvPr id="423" name="楕円 422"/>
        <xdr:cNvSpPr/>
      </xdr:nvSpPr>
      <xdr:spPr>
        <a:xfrm>
          <a:off x="20383500" y="62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164577</xdr:rowOff>
    </xdr:from>
    <xdr:to>
      <xdr:col>111</xdr:col>
      <xdr:colOff>177800</xdr:colOff>
      <xdr:row>37</xdr:row>
      <xdr:rowOff>1989</xdr:rowOff>
    </xdr:to>
    <xdr:cxnSp macro="">
      <xdr:nvCxnSpPr>
        <xdr:cNvPr id="424" name="直線コネクタ 423"/>
        <xdr:cNvCxnSpPr/>
      </xdr:nvCxnSpPr>
      <xdr:spPr>
        <a:xfrm>
          <a:off x="20434300" y="6336777"/>
          <a:ext cx="8890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24020</xdr:rowOff>
    </xdr:from>
    <xdr:ext cx="534377" cy="259045"/>
    <xdr:sp macro="" textlink="">
      <xdr:nvSpPr>
        <xdr:cNvPr id="425" name="n_1aveValue【一般廃棄物処理施設】&#10;一人当たり有形固定資産（償却資産）額"/>
        <xdr:cNvSpPr txBox="1"/>
      </xdr:nvSpPr>
      <xdr:spPr>
        <a:xfrm>
          <a:off x="21043411" y="67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42697</xdr:rowOff>
    </xdr:from>
    <xdr:ext cx="534377" cy="259045"/>
    <xdr:sp macro="" textlink="">
      <xdr:nvSpPr>
        <xdr:cNvPr id="426" name="n_2aveValue【一般廃棄物処理施設】&#10;一人当たり有形固定資産（償却資産）額"/>
        <xdr:cNvSpPr txBox="1"/>
      </xdr:nvSpPr>
      <xdr:spPr>
        <a:xfrm>
          <a:off x="20167111" y="67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69316</xdr:rowOff>
    </xdr:from>
    <xdr:ext cx="599010" cy="259045"/>
    <xdr:sp macro="" textlink="">
      <xdr:nvSpPr>
        <xdr:cNvPr id="427" name="n_1mainValue【一般廃棄物処理施設】&#10;一人当たり有形固定資産（償却資産）額"/>
        <xdr:cNvSpPr txBox="1"/>
      </xdr:nvSpPr>
      <xdr:spPr>
        <a:xfrm>
          <a:off x="21011095" y="607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60454</xdr:rowOff>
    </xdr:from>
    <xdr:ext cx="599010" cy="259045"/>
    <xdr:sp macro="" textlink="">
      <xdr:nvSpPr>
        <xdr:cNvPr id="428" name="n_2mainValue【一般廃棄物処理施設】&#10;一人当たり有形固定資産（償却資産）額"/>
        <xdr:cNvSpPr txBox="1"/>
      </xdr:nvSpPr>
      <xdr:spPr>
        <a:xfrm>
          <a:off x="20134795" y="606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9" name="直線コネクタ 43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0" name="テキスト ボックス 43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1" name="直線コネクタ 44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2" name="テキスト ボックス 44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3" name="直線コネクタ 44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4" name="テキスト ボックス 44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5" name="直線コネクタ 44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6" name="テキスト ボックス 44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7" name="直線コネクタ 44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8" name="テキスト ボックス 44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9" name="直線コネクタ 44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0" name="テキスト ボックス 44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97972</xdr:rowOff>
    </xdr:to>
    <xdr:cxnSp macro="">
      <xdr:nvCxnSpPr>
        <xdr:cNvPr id="454" name="直線コネクタ 453"/>
        <xdr:cNvCxnSpPr/>
      </xdr:nvCxnSpPr>
      <xdr:spPr>
        <a:xfrm flipV="1">
          <a:off x="16318864" y="9630591"/>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455"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456" name="直線コネクタ 455"/>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457" name="【保健センター・保健所】&#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458" name="直線コネクタ 457"/>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8000</xdr:rowOff>
    </xdr:from>
    <xdr:ext cx="405111" cy="259045"/>
    <xdr:sp macro="" textlink="">
      <xdr:nvSpPr>
        <xdr:cNvPr id="459" name="【保健センター・保健所】&#10;有形固定資産減価償却率平均値テキスト"/>
        <xdr:cNvSpPr txBox="1"/>
      </xdr:nvSpPr>
      <xdr:spPr>
        <a:xfrm>
          <a:off x="16357600" y="1012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460" name="フローチャート: 判断 459"/>
        <xdr:cNvSpPr/>
      </xdr:nvSpPr>
      <xdr:spPr>
        <a:xfrm>
          <a:off x="162687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461" name="フローチャート: 判断 460"/>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119017</xdr:rowOff>
    </xdr:from>
    <xdr:to>
      <xdr:col>76</xdr:col>
      <xdr:colOff>165100</xdr:colOff>
      <xdr:row>61</xdr:row>
      <xdr:rowOff>49167</xdr:rowOff>
    </xdr:to>
    <xdr:sp macro="" textlink="">
      <xdr:nvSpPr>
        <xdr:cNvPr id="462" name="フローチャート: 判断 461"/>
        <xdr:cNvSpPr/>
      </xdr:nvSpPr>
      <xdr:spPr>
        <a:xfrm>
          <a:off x="14541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468" name="楕円 467"/>
        <xdr:cNvSpPr/>
      </xdr:nvSpPr>
      <xdr:spPr>
        <a:xfrm>
          <a:off x="16268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469" name="【保健センター・保健所】&#10;有形固定資産減価償却率該当値テキスト"/>
        <xdr:cNvSpPr txBox="1"/>
      </xdr:nvSpPr>
      <xdr:spPr>
        <a:xfrm>
          <a:off x="16357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470" name="楕円 469"/>
        <xdr:cNvSpPr/>
      </xdr:nvSpPr>
      <xdr:spPr>
        <a:xfrm>
          <a:off x="15430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89807</xdr:rowOff>
    </xdr:from>
    <xdr:to>
      <xdr:col>85</xdr:col>
      <xdr:colOff>127000</xdr:colOff>
      <xdr:row>61</xdr:row>
      <xdr:rowOff>122465</xdr:rowOff>
    </xdr:to>
    <xdr:cxnSp macro="">
      <xdr:nvCxnSpPr>
        <xdr:cNvPr id="471" name="直線コネクタ 470"/>
        <xdr:cNvCxnSpPr/>
      </xdr:nvCxnSpPr>
      <xdr:spPr>
        <a:xfrm flipV="1">
          <a:off x="15481300" y="105482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104322</xdr:rowOff>
    </xdr:from>
    <xdr:to>
      <xdr:col>76</xdr:col>
      <xdr:colOff>165100</xdr:colOff>
      <xdr:row>62</xdr:row>
      <xdr:rowOff>34472</xdr:rowOff>
    </xdr:to>
    <xdr:sp macro="" textlink="">
      <xdr:nvSpPr>
        <xdr:cNvPr id="472" name="楕円 471"/>
        <xdr:cNvSpPr/>
      </xdr:nvSpPr>
      <xdr:spPr>
        <a:xfrm>
          <a:off x="14541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122465</xdr:rowOff>
    </xdr:from>
    <xdr:to>
      <xdr:col>81</xdr:col>
      <xdr:colOff>50800</xdr:colOff>
      <xdr:row>61</xdr:row>
      <xdr:rowOff>155122</xdr:rowOff>
    </xdr:to>
    <xdr:cxnSp macro="">
      <xdr:nvCxnSpPr>
        <xdr:cNvPr id="473" name="直線コネクタ 472"/>
        <xdr:cNvCxnSpPr/>
      </xdr:nvCxnSpPr>
      <xdr:spPr>
        <a:xfrm flipV="1">
          <a:off x="14592300" y="1058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474" name="n_1aveValue【保健センター・保健所】&#10;有形固定資産減価償却率"/>
        <xdr:cNvSpPr txBox="1"/>
      </xdr:nvSpPr>
      <xdr:spPr>
        <a:xfrm>
          <a:off x="15266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65694</xdr:rowOff>
    </xdr:from>
    <xdr:ext cx="405111" cy="259045"/>
    <xdr:sp macro="" textlink="">
      <xdr:nvSpPr>
        <xdr:cNvPr id="475" name="n_2aveValue【保健センター・保健所】&#10;有形固定資産減価償却率"/>
        <xdr:cNvSpPr txBox="1"/>
      </xdr:nvSpPr>
      <xdr:spPr>
        <a:xfrm>
          <a:off x="14389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164392</xdr:rowOff>
    </xdr:from>
    <xdr:ext cx="405111" cy="259045"/>
    <xdr:sp macro="" textlink="">
      <xdr:nvSpPr>
        <xdr:cNvPr id="476" name="n_1mainValue【保健センター・保健所】&#10;有形固定資産減価償却率"/>
        <xdr:cNvSpPr txBox="1"/>
      </xdr:nvSpPr>
      <xdr:spPr>
        <a:xfrm>
          <a:off x="15266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25599</xdr:rowOff>
    </xdr:from>
    <xdr:ext cx="405111" cy="259045"/>
    <xdr:sp macro="" textlink="">
      <xdr:nvSpPr>
        <xdr:cNvPr id="477" name="n_2mainValue【保健センター・保健所】&#10;有形固定資産減価償却率"/>
        <xdr:cNvSpPr txBox="1"/>
      </xdr:nvSpPr>
      <xdr:spPr>
        <a:xfrm>
          <a:off x="14389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8" name="直線コネクタ 48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9" name="テキスト ボックス 48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0" name="直線コネクタ 48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1" name="テキスト ボックス 49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2" name="直線コネクタ 49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3" name="テキスト ボックス 49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4" name="直線コネクタ 49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5" name="テキスト ボックス 49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7" name="テキスト ボックス 4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499" name="直線コネクタ 498"/>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00"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01" name="直線コネクタ 500"/>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02"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03" name="直線コネクタ 502"/>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167657</xdr:rowOff>
    </xdr:from>
    <xdr:ext cx="469744" cy="259045"/>
    <xdr:sp macro="" textlink="">
      <xdr:nvSpPr>
        <xdr:cNvPr id="504" name="【保健センター・保健所】&#10;一人当たり面積平均値テキスト"/>
        <xdr:cNvSpPr txBox="1"/>
      </xdr:nvSpPr>
      <xdr:spPr>
        <a:xfrm>
          <a:off x="221996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505" name="フローチャート: 判断 504"/>
        <xdr:cNvSpPr/>
      </xdr:nvSpPr>
      <xdr:spPr>
        <a:xfrm>
          <a:off x="22110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06" name="フローチャート: 判断 505"/>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507" name="フローチャート: 判断 506"/>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86360</xdr:rowOff>
    </xdr:from>
    <xdr:to>
      <xdr:col>116</xdr:col>
      <xdr:colOff>114300</xdr:colOff>
      <xdr:row>57</xdr:row>
      <xdr:rowOff>16510</xdr:rowOff>
    </xdr:to>
    <xdr:sp macro="" textlink="">
      <xdr:nvSpPr>
        <xdr:cNvPr id="513" name="楕円 512"/>
        <xdr:cNvSpPr/>
      </xdr:nvSpPr>
      <xdr:spPr>
        <a:xfrm>
          <a:off x="22110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109237</xdr:rowOff>
    </xdr:from>
    <xdr:ext cx="469744" cy="259045"/>
    <xdr:sp macro="" textlink="">
      <xdr:nvSpPr>
        <xdr:cNvPr id="514" name="【保健センター・保健所】&#10;一人当たり面積該当値テキスト"/>
        <xdr:cNvSpPr txBox="1"/>
      </xdr:nvSpPr>
      <xdr:spPr>
        <a:xfrm>
          <a:off x="22199600" y="95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86360</xdr:rowOff>
    </xdr:from>
    <xdr:to>
      <xdr:col>112</xdr:col>
      <xdr:colOff>38100</xdr:colOff>
      <xdr:row>57</xdr:row>
      <xdr:rowOff>16510</xdr:rowOff>
    </xdr:to>
    <xdr:sp macro="" textlink="">
      <xdr:nvSpPr>
        <xdr:cNvPr id="515" name="楕円 514"/>
        <xdr:cNvSpPr/>
      </xdr:nvSpPr>
      <xdr:spPr>
        <a:xfrm>
          <a:off x="21272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137160</xdr:rowOff>
    </xdr:from>
    <xdr:to>
      <xdr:col>116</xdr:col>
      <xdr:colOff>63500</xdr:colOff>
      <xdr:row>56</xdr:row>
      <xdr:rowOff>137160</xdr:rowOff>
    </xdr:to>
    <xdr:cxnSp macro="">
      <xdr:nvCxnSpPr>
        <xdr:cNvPr id="516" name="直線コネクタ 515"/>
        <xdr:cNvCxnSpPr/>
      </xdr:nvCxnSpPr>
      <xdr:spPr>
        <a:xfrm>
          <a:off x="21323300" y="9738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86360</xdr:rowOff>
    </xdr:from>
    <xdr:to>
      <xdr:col>107</xdr:col>
      <xdr:colOff>101600</xdr:colOff>
      <xdr:row>57</xdr:row>
      <xdr:rowOff>16510</xdr:rowOff>
    </xdr:to>
    <xdr:sp macro="" textlink="">
      <xdr:nvSpPr>
        <xdr:cNvPr id="517" name="楕円 516"/>
        <xdr:cNvSpPr/>
      </xdr:nvSpPr>
      <xdr:spPr>
        <a:xfrm>
          <a:off x="20383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137160</xdr:rowOff>
    </xdr:from>
    <xdr:to>
      <xdr:col>111</xdr:col>
      <xdr:colOff>177800</xdr:colOff>
      <xdr:row>56</xdr:row>
      <xdr:rowOff>137160</xdr:rowOff>
    </xdr:to>
    <xdr:cxnSp macro="">
      <xdr:nvCxnSpPr>
        <xdr:cNvPr id="518" name="直線コネクタ 517"/>
        <xdr:cNvCxnSpPr/>
      </xdr:nvCxnSpPr>
      <xdr:spPr>
        <a:xfrm>
          <a:off x="20434300" y="9738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87647</xdr:rowOff>
    </xdr:from>
    <xdr:ext cx="469744" cy="259045"/>
    <xdr:sp macro="" textlink="">
      <xdr:nvSpPr>
        <xdr:cNvPr id="519"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87647</xdr:rowOff>
    </xdr:from>
    <xdr:ext cx="469744" cy="259045"/>
    <xdr:sp macro="" textlink="">
      <xdr:nvSpPr>
        <xdr:cNvPr id="520" name="n_2aveValue【保健センター・保健所】&#10;一人当たり面積"/>
        <xdr:cNvSpPr txBox="1"/>
      </xdr:nvSpPr>
      <xdr:spPr>
        <a:xfrm>
          <a:off x="20199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33037</xdr:rowOff>
    </xdr:from>
    <xdr:ext cx="469744" cy="259045"/>
    <xdr:sp macro="" textlink="">
      <xdr:nvSpPr>
        <xdr:cNvPr id="521" name="n_1mainValue【保健センター・保健所】&#10;一人当たり面積"/>
        <xdr:cNvSpPr txBox="1"/>
      </xdr:nvSpPr>
      <xdr:spPr>
        <a:xfrm>
          <a:off x="210757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33037</xdr:rowOff>
    </xdr:from>
    <xdr:ext cx="469744" cy="259045"/>
    <xdr:sp macro="" textlink="">
      <xdr:nvSpPr>
        <xdr:cNvPr id="522" name="n_2mainValue【保健センター・保健所】&#10;一人当たり面積"/>
        <xdr:cNvSpPr txBox="1"/>
      </xdr:nvSpPr>
      <xdr:spPr>
        <a:xfrm>
          <a:off x="20199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3" name="テキスト ボックス 53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5" name="テキスト ボックス 53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3" name="テキスト ボックス 54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5" name="テキスト ボックス 5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547" name="直線コネクタ 546"/>
        <xdr:cNvCxnSpPr/>
      </xdr:nvCxnSpPr>
      <xdr:spPr>
        <a:xfrm flipV="1">
          <a:off x="16318864" y="134874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548" name="【消防施設】&#10;有形固定資産減価償却率最小値テキスト"/>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549" name="直線コネクタ 548"/>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550" name="【消防施設】&#10;有形固定資産減価償却率最大値テキスト"/>
        <xdr:cNvSpPr txBox="1"/>
      </xdr:nvSpPr>
      <xdr:spPr>
        <a:xfrm>
          <a:off x="16357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551" name="直線コネクタ 550"/>
        <xdr:cNvCxnSpPr/>
      </xdr:nvCxnSpPr>
      <xdr:spPr>
        <a:xfrm>
          <a:off x="16230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52" name="【消防施設】&#10;有形固定資産減価償却率平均値テキスト"/>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3" name="フローチャート: 判断 552"/>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554" name="フローチャート: 判断 553"/>
        <xdr:cNvSpPr/>
      </xdr:nvSpPr>
      <xdr:spPr>
        <a:xfrm>
          <a:off x="15430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111125</xdr:rowOff>
    </xdr:from>
    <xdr:to>
      <xdr:col>76</xdr:col>
      <xdr:colOff>165100</xdr:colOff>
      <xdr:row>84</xdr:row>
      <xdr:rowOff>41275</xdr:rowOff>
    </xdr:to>
    <xdr:sp macro="" textlink="">
      <xdr:nvSpPr>
        <xdr:cNvPr id="555" name="フローチャート: 判断 554"/>
        <xdr:cNvSpPr/>
      </xdr:nvSpPr>
      <xdr:spPr>
        <a:xfrm>
          <a:off x="14541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63500</xdr:rowOff>
    </xdr:from>
    <xdr:to>
      <xdr:col>85</xdr:col>
      <xdr:colOff>177800</xdr:colOff>
      <xdr:row>78</xdr:row>
      <xdr:rowOff>165100</xdr:rowOff>
    </xdr:to>
    <xdr:sp macro="" textlink="">
      <xdr:nvSpPr>
        <xdr:cNvPr id="561" name="楕円 560"/>
        <xdr:cNvSpPr/>
      </xdr:nvSpPr>
      <xdr:spPr>
        <a:xfrm>
          <a:off x="16268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16527</xdr:rowOff>
    </xdr:from>
    <xdr:ext cx="405111" cy="259045"/>
    <xdr:sp macro="" textlink="">
      <xdr:nvSpPr>
        <xdr:cNvPr id="562" name="【消防施設】&#10;有形固定資産減価償却率該当値テキスト"/>
        <xdr:cNvSpPr txBox="1"/>
      </xdr:nvSpPr>
      <xdr:spPr>
        <a:xfrm>
          <a:off x="16357600" y="1338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93980</xdr:rowOff>
    </xdr:from>
    <xdr:to>
      <xdr:col>81</xdr:col>
      <xdr:colOff>101600</xdr:colOff>
      <xdr:row>79</xdr:row>
      <xdr:rowOff>24130</xdr:rowOff>
    </xdr:to>
    <xdr:sp macro="" textlink="">
      <xdr:nvSpPr>
        <xdr:cNvPr id="563" name="楕円 562"/>
        <xdr:cNvSpPr/>
      </xdr:nvSpPr>
      <xdr:spPr>
        <a:xfrm>
          <a:off x="15430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114300</xdr:rowOff>
    </xdr:from>
    <xdr:to>
      <xdr:col>85</xdr:col>
      <xdr:colOff>127000</xdr:colOff>
      <xdr:row>78</xdr:row>
      <xdr:rowOff>144780</xdr:rowOff>
    </xdr:to>
    <xdr:cxnSp macro="">
      <xdr:nvCxnSpPr>
        <xdr:cNvPr id="564" name="直線コネクタ 563"/>
        <xdr:cNvCxnSpPr/>
      </xdr:nvCxnSpPr>
      <xdr:spPr>
        <a:xfrm flipV="1">
          <a:off x="15481300" y="134874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124461</xdr:rowOff>
    </xdr:from>
    <xdr:to>
      <xdr:col>76</xdr:col>
      <xdr:colOff>165100</xdr:colOff>
      <xdr:row>79</xdr:row>
      <xdr:rowOff>54611</xdr:rowOff>
    </xdr:to>
    <xdr:sp macro="" textlink="">
      <xdr:nvSpPr>
        <xdr:cNvPr id="565" name="楕円 564"/>
        <xdr:cNvSpPr/>
      </xdr:nvSpPr>
      <xdr:spPr>
        <a:xfrm>
          <a:off x="14541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144780</xdr:rowOff>
    </xdr:from>
    <xdr:to>
      <xdr:col>81</xdr:col>
      <xdr:colOff>50800</xdr:colOff>
      <xdr:row>79</xdr:row>
      <xdr:rowOff>3811</xdr:rowOff>
    </xdr:to>
    <xdr:cxnSp macro="">
      <xdr:nvCxnSpPr>
        <xdr:cNvPr id="566" name="直線コネクタ 565"/>
        <xdr:cNvCxnSpPr/>
      </xdr:nvCxnSpPr>
      <xdr:spPr>
        <a:xfrm flipV="1">
          <a:off x="14592300" y="135178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53357</xdr:rowOff>
    </xdr:from>
    <xdr:ext cx="405111" cy="259045"/>
    <xdr:sp macro="" textlink="">
      <xdr:nvSpPr>
        <xdr:cNvPr id="567" name="n_1aveValue【消防施設】&#10;有形固定資産減価償却率"/>
        <xdr:cNvSpPr txBox="1"/>
      </xdr:nvSpPr>
      <xdr:spPr>
        <a:xfrm>
          <a:off x="15266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32402</xdr:rowOff>
    </xdr:from>
    <xdr:ext cx="405111" cy="259045"/>
    <xdr:sp macro="" textlink="">
      <xdr:nvSpPr>
        <xdr:cNvPr id="568" name="n_2aveValue【消防施設】&#10;有形固定資産減価償却率"/>
        <xdr:cNvSpPr txBox="1"/>
      </xdr:nvSpPr>
      <xdr:spPr>
        <a:xfrm>
          <a:off x="14389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40657</xdr:rowOff>
    </xdr:from>
    <xdr:ext cx="405111" cy="259045"/>
    <xdr:sp macro="" textlink="">
      <xdr:nvSpPr>
        <xdr:cNvPr id="569" name="n_1mainValue【消防施設】&#10;有形固定資産減価償却率"/>
        <xdr:cNvSpPr txBox="1"/>
      </xdr:nvSpPr>
      <xdr:spPr>
        <a:xfrm>
          <a:off x="15266044" y="1324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71138</xdr:rowOff>
    </xdr:from>
    <xdr:ext cx="405111" cy="259045"/>
    <xdr:sp macro="" textlink="">
      <xdr:nvSpPr>
        <xdr:cNvPr id="570" name="n_2mainValue【消防施設】&#10;有形固定資産減価償却率"/>
        <xdr:cNvSpPr txBox="1"/>
      </xdr:nvSpPr>
      <xdr:spPr>
        <a:xfrm>
          <a:off x="14389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9" name="テキスト ボックス 5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1" name="直線コネクタ 5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2" name="テキスト ボックス 5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3" name="直線コネクタ 5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4" name="テキスト ボックス 58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5" name="直線コネクタ 5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6" name="テキスト ボックス 58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7" name="直線コネクタ 5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8" name="テキスト ボックス 5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9" name="直線コネクタ 5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0" name="テキスト ボックス 58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594" name="直線コネクタ 593"/>
        <xdr:cNvCxnSpPr/>
      </xdr:nvCxnSpPr>
      <xdr:spPr>
        <a:xfrm flipV="1">
          <a:off x="221608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595" name="【消防施設】&#10;一人当たり面積最小値テキスト"/>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596" name="直線コネクタ 595"/>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597" name="【消防施設】&#10;一人当たり面積最大値テキスト"/>
        <xdr:cNvSpPr txBox="1"/>
      </xdr:nvSpPr>
      <xdr:spPr>
        <a:xfrm>
          <a:off x="221996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598" name="直線コネクタ 597"/>
        <xdr:cNvCxnSpPr/>
      </xdr:nvCxnSpPr>
      <xdr:spPr>
        <a:xfrm>
          <a:off x="22072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599" name="【消防施設】&#10;一人当たり面積平均値テキスト"/>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00" name="フローチャート: 判断 599"/>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601" name="フローチャート: 判断 600"/>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40639</xdr:rowOff>
    </xdr:from>
    <xdr:to>
      <xdr:col>107</xdr:col>
      <xdr:colOff>101600</xdr:colOff>
      <xdr:row>84</xdr:row>
      <xdr:rowOff>142239</xdr:rowOff>
    </xdr:to>
    <xdr:sp macro="" textlink="">
      <xdr:nvSpPr>
        <xdr:cNvPr id="602" name="フローチャート: 判断 601"/>
        <xdr:cNvSpPr/>
      </xdr:nvSpPr>
      <xdr:spPr>
        <a:xfrm>
          <a:off x="20383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40639</xdr:rowOff>
    </xdr:from>
    <xdr:to>
      <xdr:col>116</xdr:col>
      <xdr:colOff>114300</xdr:colOff>
      <xdr:row>86</xdr:row>
      <xdr:rowOff>142239</xdr:rowOff>
    </xdr:to>
    <xdr:sp macro="" textlink="">
      <xdr:nvSpPr>
        <xdr:cNvPr id="608" name="楕円 607"/>
        <xdr:cNvSpPr/>
      </xdr:nvSpPr>
      <xdr:spPr>
        <a:xfrm>
          <a:off x="221107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127016</xdr:rowOff>
    </xdr:from>
    <xdr:ext cx="469744" cy="259045"/>
    <xdr:sp macro="" textlink="">
      <xdr:nvSpPr>
        <xdr:cNvPr id="609" name="【消防施設】&#10;一人当たり面積該当値テキスト"/>
        <xdr:cNvSpPr txBox="1"/>
      </xdr:nvSpPr>
      <xdr:spPr>
        <a:xfrm>
          <a:off x="22199600" y="147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40639</xdr:rowOff>
    </xdr:from>
    <xdr:to>
      <xdr:col>112</xdr:col>
      <xdr:colOff>38100</xdr:colOff>
      <xdr:row>86</xdr:row>
      <xdr:rowOff>142239</xdr:rowOff>
    </xdr:to>
    <xdr:sp macro="" textlink="">
      <xdr:nvSpPr>
        <xdr:cNvPr id="610" name="楕円 609"/>
        <xdr:cNvSpPr/>
      </xdr:nvSpPr>
      <xdr:spPr>
        <a:xfrm>
          <a:off x="21272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91439</xdr:rowOff>
    </xdr:from>
    <xdr:to>
      <xdr:col>116</xdr:col>
      <xdr:colOff>63500</xdr:colOff>
      <xdr:row>86</xdr:row>
      <xdr:rowOff>91439</xdr:rowOff>
    </xdr:to>
    <xdr:cxnSp macro="">
      <xdr:nvCxnSpPr>
        <xdr:cNvPr id="611" name="直線コネクタ 610"/>
        <xdr:cNvCxnSpPr/>
      </xdr:nvCxnSpPr>
      <xdr:spPr>
        <a:xfrm>
          <a:off x="21323300" y="14836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40639</xdr:rowOff>
    </xdr:from>
    <xdr:to>
      <xdr:col>107</xdr:col>
      <xdr:colOff>101600</xdr:colOff>
      <xdr:row>86</xdr:row>
      <xdr:rowOff>142239</xdr:rowOff>
    </xdr:to>
    <xdr:sp macro="" textlink="">
      <xdr:nvSpPr>
        <xdr:cNvPr id="612" name="楕円 611"/>
        <xdr:cNvSpPr/>
      </xdr:nvSpPr>
      <xdr:spPr>
        <a:xfrm>
          <a:off x="20383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91439</xdr:rowOff>
    </xdr:from>
    <xdr:to>
      <xdr:col>111</xdr:col>
      <xdr:colOff>177800</xdr:colOff>
      <xdr:row>86</xdr:row>
      <xdr:rowOff>91439</xdr:rowOff>
    </xdr:to>
    <xdr:cxnSp macro="">
      <xdr:nvCxnSpPr>
        <xdr:cNvPr id="613" name="直線コネクタ 612"/>
        <xdr:cNvCxnSpPr/>
      </xdr:nvCxnSpPr>
      <xdr:spPr>
        <a:xfrm>
          <a:off x="20434300" y="14836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135907</xdr:rowOff>
    </xdr:from>
    <xdr:ext cx="469744" cy="259045"/>
    <xdr:sp macro="" textlink="">
      <xdr:nvSpPr>
        <xdr:cNvPr id="614" name="n_1aveValue【消防施設】&#10;一人当たり面積"/>
        <xdr:cNvSpPr txBox="1"/>
      </xdr:nvSpPr>
      <xdr:spPr>
        <a:xfrm>
          <a:off x="21075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158766</xdr:rowOff>
    </xdr:from>
    <xdr:ext cx="469744" cy="259045"/>
    <xdr:sp macro="" textlink="">
      <xdr:nvSpPr>
        <xdr:cNvPr id="615" name="n_2aveValue【消防施設】&#10;一人当たり面積"/>
        <xdr:cNvSpPr txBox="1"/>
      </xdr:nvSpPr>
      <xdr:spPr>
        <a:xfrm>
          <a:off x="20199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133366</xdr:rowOff>
    </xdr:from>
    <xdr:ext cx="469744" cy="259045"/>
    <xdr:sp macro="" textlink="">
      <xdr:nvSpPr>
        <xdr:cNvPr id="616" name="n_1mainValue【消防施設】&#10;一人当たり面積"/>
        <xdr:cNvSpPr txBox="1"/>
      </xdr:nvSpPr>
      <xdr:spPr>
        <a:xfrm>
          <a:off x="210757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133366</xdr:rowOff>
    </xdr:from>
    <xdr:ext cx="469744" cy="259045"/>
    <xdr:sp macro="" textlink="">
      <xdr:nvSpPr>
        <xdr:cNvPr id="617" name="n_2mainValue【消防施設】&#10;一人当たり面積"/>
        <xdr:cNvSpPr txBox="1"/>
      </xdr:nvSpPr>
      <xdr:spPr>
        <a:xfrm>
          <a:off x="201994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8" name="テキスト ボックス 62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9" name="直線コネクタ 62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0" name="テキスト ボックス 62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1" name="直線コネクタ 63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2" name="テキスト ボックス 63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3" name="直線コネクタ 63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4" name="テキスト ボックス 63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5" name="直線コネクタ 63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6" name="テキスト ボックス 63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7" name="直線コネクタ 63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8" name="テキスト ボックス 63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0" name="テキスト ボックス 6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642" name="直線コネクタ 641"/>
        <xdr:cNvCxnSpPr/>
      </xdr:nvCxnSpPr>
      <xdr:spPr>
        <a:xfrm flipV="1">
          <a:off x="16318864" y="1740979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643" name="【庁舎】&#10;有形固定資産減価償却率最小値テキスト"/>
        <xdr:cNvSpPr txBox="1"/>
      </xdr:nvSpPr>
      <xdr:spPr>
        <a:xfrm>
          <a:off x="163576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644" name="直線コネクタ 643"/>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645" name="【庁舎】&#10;有形固定資産減価償却率最大値テキスト"/>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646" name="直線コネクタ 645"/>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149241</xdr:rowOff>
    </xdr:from>
    <xdr:ext cx="405111" cy="259045"/>
    <xdr:sp macro="" textlink="">
      <xdr:nvSpPr>
        <xdr:cNvPr id="647" name="【庁舎】&#10;有形固定資産減価償却率平均値テキスト"/>
        <xdr:cNvSpPr txBox="1"/>
      </xdr:nvSpPr>
      <xdr:spPr>
        <a:xfrm>
          <a:off x="16357600" y="17980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648" name="フローチャート: 判断 647"/>
        <xdr:cNvSpPr/>
      </xdr:nvSpPr>
      <xdr:spPr>
        <a:xfrm>
          <a:off x="16268700" y="1812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649" name="フローチャート: 判断 648"/>
        <xdr:cNvSpPr/>
      </xdr:nvSpPr>
      <xdr:spPr>
        <a:xfrm>
          <a:off x="15430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650" name="フローチャート: 判断 649"/>
        <xdr:cNvSpPr/>
      </xdr:nvSpPr>
      <xdr:spPr>
        <a:xfrm>
          <a:off x="1454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149225</xdr:rowOff>
    </xdr:from>
    <xdr:to>
      <xdr:col>85</xdr:col>
      <xdr:colOff>177800</xdr:colOff>
      <xdr:row>106</xdr:row>
      <xdr:rowOff>79375</xdr:rowOff>
    </xdr:to>
    <xdr:sp macro="" textlink="">
      <xdr:nvSpPr>
        <xdr:cNvPr id="656" name="楕円 655"/>
        <xdr:cNvSpPr/>
      </xdr:nvSpPr>
      <xdr:spPr>
        <a:xfrm>
          <a:off x="162687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127652</xdr:rowOff>
    </xdr:from>
    <xdr:ext cx="405111" cy="259045"/>
    <xdr:sp macro="" textlink="">
      <xdr:nvSpPr>
        <xdr:cNvPr id="657" name="【庁舎】&#10;有形固定資産減価償却率該当値テキスト"/>
        <xdr:cNvSpPr txBox="1"/>
      </xdr:nvSpPr>
      <xdr:spPr>
        <a:xfrm>
          <a:off x="16357600"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4445</xdr:rowOff>
    </xdr:from>
    <xdr:to>
      <xdr:col>81</xdr:col>
      <xdr:colOff>101600</xdr:colOff>
      <xdr:row>106</xdr:row>
      <xdr:rowOff>106045</xdr:rowOff>
    </xdr:to>
    <xdr:sp macro="" textlink="">
      <xdr:nvSpPr>
        <xdr:cNvPr id="658" name="楕円 657"/>
        <xdr:cNvSpPr/>
      </xdr:nvSpPr>
      <xdr:spPr>
        <a:xfrm>
          <a:off x="15430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28575</xdr:rowOff>
    </xdr:from>
    <xdr:to>
      <xdr:col>85</xdr:col>
      <xdr:colOff>127000</xdr:colOff>
      <xdr:row>106</xdr:row>
      <xdr:rowOff>55245</xdr:rowOff>
    </xdr:to>
    <xdr:cxnSp macro="">
      <xdr:nvCxnSpPr>
        <xdr:cNvPr id="659" name="直線コネクタ 658"/>
        <xdr:cNvCxnSpPr/>
      </xdr:nvCxnSpPr>
      <xdr:spPr>
        <a:xfrm flipV="1">
          <a:off x="15481300" y="182022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660" name="楕円 659"/>
        <xdr:cNvSpPr/>
      </xdr:nvSpPr>
      <xdr:spPr>
        <a:xfrm>
          <a:off x="14541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55245</xdr:rowOff>
    </xdr:from>
    <xdr:to>
      <xdr:col>81</xdr:col>
      <xdr:colOff>50800</xdr:colOff>
      <xdr:row>106</xdr:row>
      <xdr:rowOff>87630</xdr:rowOff>
    </xdr:to>
    <xdr:cxnSp macro="">
      <xdr:nvCxnSpPr>
        <xdr:cNvPr id="661" name="直線コネクタ 660"/>
        <xdr:cNvCxnSpPr/>
      </xdr:nvCxnSpPr>
      <xdr:spPr>
        <a:xfrm flipV="1">
          <a:off x="14592300" y="182289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42563</xdr:rowOff>
    </xdr:from>
    <xdr:ext cx="405111" cy="259045"/>
    <xdr:sp macro="" textlink="">
      <xdr:nvSpPr>
        <xdr:cNvPr id="662" name="n_1aveValue【庁舎】&#10;有形固定資産減価償却率"/>
        <xdr:cNvSpPr txBox="1"/>
      </xdr:nvSpPr>
      <xdr:spPr>
        <a:xfrm>
          <a:off x="15266044"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2557</xdr:rowOff>
    </xdr:from>
    <xdr:ext cx="405111" cy="259045"/>
    <xdr:sp macro="" textlink="">
      <xdr:nvSpPr>
        <xdr:cNvPr id="663" name="n_2aveValue【庁舎】&#10;有形固定資産減価償却率"/>
        <xdr:cNvSpPr txBox="1"/>
      </xdr:nvSpPr>
      <xdr:spPr>
        <a:xfrm>
          <a:off x="14389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97172</xdr:rowOff>
    </xdr:from>
    <xdr:ext cx="405111" cy="259045"/>
    <xdr:sp macro="" textlink="">
      <xdr:nvSpPr>
        <xdr:cNvPr id="664" name="n_1mainValue【庁舎】&#10;有形固定資産減価償却率"/>
        <xdr:cNvSpPr txBox="1"/>
      </xdr:nvSpPr>
      <xdr:spPr>
        <a:xfrm>
          <a:off x="1526604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665" name="n_2mainValue【庁舎】&#10;有形固定資産減価償却率"/>
        <xdr:cNvSpPr txBox="1"/>
      </xdr:nvSpPr>
      <xdr:spPr>
        <a:xfrm>
          <a:off x="14389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6" name="直線コネクタ 67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7" name="テキスト ボックス 67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8" name="直線コネクタ 67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9" name="テキスト ボックス 67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0" name="直線コネクタ 67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1" name="テキスト ボックス 68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2" name="直線コネクタ 68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3" name="テキスト ボックス 68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687" name="直線コネクタ 686"/>
        <xdr:cNvCxnSpPr/>
      </xdr:nvCxnSpPr>
      <xdr:spPr>
        <a:xfrm flipV="1">
          <a:off x="221608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688" name="【庁舎】&#10;一人当たり面積最小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689" name="直線コネクタ 688"/>
        <xdr:cNvCxnSpPr/>
      </xdr:nvCxnSpPr>
      <xdr:spPr>
        <a:xfrm>
          <a:off x="22072600" y="18341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690" name="【庁舎】&#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691" name="直線コネクタ 690"/>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156990</xdr:rowOff>
    </xdr:from>
    <xdr:ext cx="469744" cy="259045"/>
    <xdr:sp macro="" textlink="">
      <xdr:nvSpPr>
        <xdr:cNvPr id="692" name="【庁舎】&#10;一人当たり面積平均値テキスト"/>
        <xdr:cNvSpPr txBox="1"/>
      </xdr:nvSpPr>
      <xdr:spPr>
        <a:xfrm>
          <a:off x="22199600" y="1781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693" name="フローチャート: 判断 692"/>
        <xdr:cNvSpPr/>
      </xdr:nvSpPr>
      <xdr:spPr>
        <a:xfrm>
          <a:off x="221107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694" name="フローチャート: 判断 693"/>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43687</xdr:rowOff>
    </xdr:from>
    <xdr:to>
      <xdr:col>107</xdr:col>
      <xdr:colOff>101600</xdr:colOff>
      <xdr:row>104</xdr:row>
      <xdr:rowOff>145287</xdr:rowOff>
    </xdr:to>
    <xdr:sp macro="" textlink="">
      <xdr:nvSpPr>
        <xdr:cNvPr id="695" name="フローチャート: 判断 694"/>
        <xdr:cNvSpPr/>
      </xdr:nvSpPr>
      <xdr:spPr>
        <a:xfrm>
          <a:off x="20383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123698</xdr:rowOff>
    </xdr:from>
    <xdr:to>
      <xdr:col>116</xdr:col>
      <xdr:colOff>114300</xdr:colOff>
      <xdr:row>104</xdr:row>
      <xdr:rowOff>53848</xdr:rowOff>
    </xdr:to>
    <xdr:sp macro="" textlink="">
      <xdr:nvSpPr>
        <xdr:cNvPr id="701" name="楕円 700"/>
        <xdr:cNvSpPr/>
      </xdr:nvSpPr>
      <xdr:spPr>
        <a:xfrm>
          <a:off x="221107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146575</xdr:rowOff>
    </xdr:from>
    <xdr:ext cx="469744" cy="259045"/>
    <xdr:sp macro="" textlink="">
      <xdr:nvSpPr>
        <xdr:cNvPr id="702" name="【庁舎】&#10;一人当たり面積該当値テキスト"/>
        <xdr:cNvSpPr txBox="1"/>
      </xdr:nvSpPr>
      <xdr:spPr>
        <a:xfrm>
          <a:off x="22199600" y="176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119126</xdr:rowOff>
    </xdr:from>
    <xdr:to>
      <xdr:col>112</xdr:col>
      <xdr:colOff>38100</xdr:colOff>
      <xdr:row>104</xdr:row>
      <xdr:rowOff>49276</xdr:rowOff>
    </xdr:to>
    <xdr:sp macro="" textlink="">
      <xdr:nvSpPr>
        <xdr:cNvPr id="703" name="楕円 702"/>
        <xdr:cNvSpPr/>
      </xdr:nvSpPr>
      <xdr:spPr>
        <a:xfrm>
          <a:off x="21272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169926</xdr:rowOff>
    </xdr:from>
    <xdr:to>
      <xdr:col>116</xdr:col>
      <xdr:colOff>63500</xdr:colOff>
      <xdr:row>104</xdr:row>
      <xdr:rowOff>3048</xdr:rowOff>
    </xdr:to>
    <xdr:cxnSp macro="">
      <xdr:nvCxnSpPr>
        <xdr:cNvPr id="704" name="直線コネクタ 703"/>
        <xdr:cNvCxnSpPr/>
      </xdr:nvCxnSpPr>
      <xdr:spPr>
        <a:xfrm>
          <a:off x="21323300" y="178292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119126</xdr:rowOff>
    </xdr:from>
    <xdr:to>
      <xdr:col>107</xdr:col>
      <xdr:colOff>101600</xdr:colOff>
      <xdr:row>104</xdr:row>
      <xdr:rowOff>49276</xdr:rowOff>
    </xdr:to>
    <xdr:sp macro="" textlink="">
      <xdr:nvSpPr>
        <xdr:cNvPr id="705" name="楕円 704"/>
        <xdr:cNvSpPr/>
      </xdr:nvSpPr>
      <xdr:spPr>
        <a:xfrm>
          <a:off x="20383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169926</xdr:rowOff>
    </xdr:from>
    <xdr:to>
      <xdr:col>111</xdr:col>
      <xdr:colOff>177800</xdr:colOff>
      <xdr:row>103</xdr:row>
      <xdr:rowOff>169926</xdr:rowOff>
    </xdr:to>
    <xdr:cxnSp macro="">
      <xdr:nvCxnSpPr>
        <xdr:cNvPr id="706" name="直線コネクタ 705"/>
        <xdr:cNvCxnSpPr/>
      </xdr:nvCxnSpPr>
      <xdr:spPr>
        <a:xfrm>
          <a:off x="20434300" y="178292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118127</xdr:rowOff>
    </xdr:from>
    <xdr:ext cx="469744" cy="259045"/>
    <xdr:sp macro="" textlink="">
      <xdr:nvSpPr>
        <xdr:cNvPr id="707" name="n_1aveValue【庁舎】&#10;一人当たり面積"/>
        <xdr:cNvSpPr txBox="1"/>
      </xdr:nvSpPr>
      <xdr:spPr>
        <a:xfrm>
          <a:off x="210757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136414</xdr:rowOff>
    </xdr:from>
    <xdr:ext cx="469744" cy="259045"/>
    <xdr:sp macro="" textlink="">
      <xdr:nvSpPr>
        <xdr:cNvPr id="708" name="n_2aveValue【庁舎】&#10;一人当たり面積"/>
        <xdr:cNvSpPr txBox="1"/>
      </xdr:nvSpPr>
      <xdr:spPr>
        <a:xfrm>
          <a:off x="201994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65803</xdr:rowOff>
    </xdr:from>
    <xdr:ext cx="469744" cy="259045"/>
    <xdr:sp macro="" textlink="">
      <xdr:nvSpPr>
        <xdr:cNvPr id="709" name="n_1mainValue【庁舎】&#10;一人当たり面積"/>
        <xdr:cNvSpPr txBox="1"/>
      </xdr:nvSpPr>
      <xdr:spPr>
        <a:xfrm>
          <a:off x="2107572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65803</xdr:rowOff>
    </xdr:from>
    <xdr:ext cx="469744" cy="259045"/>
    <xdr:sp macro="" textlink="">
      <xdr:nvSpPr>
        <xdr:cNvPr id="710" name="n_2mainValue【庁舎】&#10;一人当たり面積"/>
        <xdr:cNvSpPr txBox="1"/>
      </xdr:nvSpPr>
      <xdr:spPr>
        <a:xfrm>
          <a:off x="20199427"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1" name="正方形/長方形 7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2" name="正方形/長方形 7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3" name="テキスト ボックス 7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図書館、体育館・プール、市民会館、消防施設で、有形固定資産減価償却率が類似団体平均を上回っている。</a:t>
          </a:r>
          <a:endParaRPr lang="ja-JP" altLang="ja-JP" sz="1400">
            <a:effectLst/>
          </a:endParaRPr>
        </a:p>
        <a:p>
          <a:r>
            <a:rPr kumimoji="1" lang="ja-JP" altLang="ja-JP" sz="1100">
              <a:solidFill>
                <a:schemeClr val="dk1"/>
              </a:solidFill>
              <a:effectLst/>
              <a:latin typeface="+mn-lt"/>
              <a:ea typeface="+mn-ea"/>
              <a:cs typeface="+mn-cs"/>
            </a:rPr>
            <a:t>これらの施設については、人口一人当たりの面積等、施設保有状況でいずれも類似団体平均を下回っており、維持管理費用も類似団体比では抑えられると見込まれている。</a:t>
          </a:r>
          <a:endParaRPr kumimoji="1" lang="en-US" altLang="ja-JP" sz="1100">
            <a:solidFill>
              <a:schemeClr val="dk1"/>
            </a:solidFill>
            <a:effectLst/>
            <a:latin typeface="+mn-lt"/>
            <a:ea typeface="+mn-ea"/>
            <a:cs typeface="+mn-cs"/>
          </a:endParaRPr>
        </a:p>
        <a:p>
          <a:r>
            <a:rPr lang="ja-JP" altLang="en-US" sz="1100">
              <a:effectLst/>
            </a:rPr>
            <a:t>一般廃棄物処理施設については、</a:t>
          </a:r>
          <a:r>
            <a:rPr kumimoji="1" lang="ja-JP" altLang="ja-JP" sz="1100">
              <a:solidFill>
                <a:schemeClr val="dk1"/>
              </a:solidFill>
              <a:effectLst/>
              <a:latin typeface="+mn-lt"/>
              <a:ea typeface="+mn-ea"/>
              <a:cs typeface="+mn-cs"/>
            </a:rPr>
            <a:t>、耐用年数に応じ精緻化して固定資産台帳に計上した</a:t>
          </a:r>
          <a:r>
            <a:rPr kumimoji="1" lang="ja-JP" altLang="en-US" sz="1100">
              <a:solidFill>
                <a:schemeClr val="dk1"/>
              </a:solidFill>
              <a:effectLst/>
              <a:latin typeface="+mn-lt"/>
              <a:ea typeface="+mn-ea"/>
              <a:cs typeface="+mn-cs"/>
            </a:rPr>
            <a:t>結果、有形固定資産減価償却率が</a:t>
          </a:r>
          <a:r>
            <a:rPr kumimoji="1" lang="en-US" altLang="ja-JP" sz="1100">
              <a:solidFill>
                <a:schemeClr val="dk1"/>
              </a:solidFill>
              <a:effectLst/>
              <a:latin typeface="+mn-lt"/>
              <a:ea typeface="+mn-ea"/>
              <a:cs typeface="+mn-cs"/>
            </a:rPr>
            <a:t>20.3</a:t>
          </a:r>
          <a:r>
            <a:rPr kumimoji="1" lang="ja-JP" altLang="en-US" sz="1100">
              <a:solidFill>
                <a:schemeClr val="dk1"/>
              </a:solidFill>
              <a:effectLst/>
              <a:latin typeface="+mn-lt"/>
              <a:ea typeface="+mn-ea"/>
              <a:cs typeface="+mn-cs"/>
            </a:rPr>
            <a:t>ポイント増加した。</a:t>
          </a:r>
          <a:endParaRPr lang="ja-JP" altLang="ja-JP" sz="1100">
            <a:effectLst/>
          </a:endParaRPr>
        </a:p>
        <a:p>
          <a:r>
            <a:rPr kumimoji="1" lang="ja-JP" altLang="ja-JP" sz="1100">
              <a:solidFill>
                <a:schemeClr val="dk1"/>
              </a:solidFill>
              <a:effectLst/>
              <a:latin typeface="+mn-lt"/>
              <a:ea typeface="+mn-ea"/>
              <a:cs typeface="+mn-cs"/>
            </a:rPr>
            <a:t>今後は、「昭島市公共施設等総合管理計画」及び今後策定する個別施設計画に基づき、老朽化した施設の更なる計画的な長寿命化等に取り組むとともに、図書館については平成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年度に集約化した複合施設に移転する。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113,244
110,638
17.34
42,650,080
41,291,360
1,335,546
21,528,627
20,885,293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類似団体平均を大きく上回り、類似団体内では高い順位となっているものの、財政力指数は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と依然として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割り込んでおり、普通交付税交付団体である状況が続いている。今後も引き続き市税の徴収率向上など財源の確保策に努めるとともに、将来の財政見通しを中期財政計画により明らかにする中で、起債と基金のバランスに配意し、中長期的な視点で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19755</xdr:rowOff>
    </xdr:from>
    <xdr:to>
      <xdr:col>23</xdr:col>
      <xdr:colOff>133350</xdr:colOff>
      <xdr:row>40</xdr:row>
      <xdr:rowOff>19755</xdr:rowOff>
    </xdr:to>
    <xdr:cxnSp macro="">
      <xdr:nvCxnSpPr>
        <xdr:cNvPr id="69" name="直線コネクタ 68"/>
        <xdr:cNvCxnSpPr/>
      </xdr:nvCxnSpPr>
      <xdr:spPr>
        <a:xfrm>
          <a:off x="4114800" y="6877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46567</xdr:rowOff>
    </xdr:to>
    <xdr:cxnSp macro="">
      <xdr:nvCxnSpPr>
        <xdr:cNvPr id="72" name="直線コネクタ 71"/>
        <xdr:cNvCxnSpPr/>
      </xdr:nvCxnSpPr>
      <xdr:spPr>
        <a:xfrm flipV="1">
          <a:off x="3225800" y="68777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46567</xdr:rowOff>
    </xdr:to>
    <xdr:cxnSp macro="">
      <xdr:nvCxnSpPr>
        <xdr:cNvPr id="75" name="直線コネクタ 74"/>
        <xdr:cNvCxnSpPr/>
      </xdr:nvCxnSpPr>
      <xdr:spPr>
        <a:xfrm>
          <a:off x="2336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79022</xdr:rowOff>
    </xdr:from>
    <xdr:to>
      <xdr:col>15</xdr:col>
      <xdr:colOff>133350</xdr:colOff>
      <xdr:row>42</xdr:row>
      <xdr:rowOff>9172</xdr:rowOff>
    </xdr:to>
    <xdr:sp macro="" textlink="">
      <xdr:nvSpPr>
        <xdr:cNvPr id="76" name="フローチャート: 判断 75"/>
        <xdr:cNvSpPr/>
      </xdr:nvSpPr>
      <xdr:spPr>
        <a:xfrm>
          <a:off x="3175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165399</xdr:rowOff>
    </xdr:from>
    <xdr:ext cx="762000" cy="259045"/>
    <xdr:sp macro="" textlink="">
      <xdr:nvSpPr>
        <xdr:cNvPr id="77" name="テキスト ボックス 76"/>
        <xdr:cNvSpPr txBox="1"/>
      </xdr:nvSpPr>
      <xdr:spPr>
        <a:xfrm>
          <a:off x="2844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59972</xdr:rowOff>
    </xdr:to>
    <xdr:cxnSp macro="">
      <xdr:nvCxnSpPr>
        <xdr:cNvPr id="78" name="直線コネクタ 77"/>
        <xdr:cNvCxnSpPr/>
      </xdr:nvCxnSpPr>
      <xdr:spPr>
        <a:xfrm flipV="1">
          <a:off x="1447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140405</xdr:rowOff>
    </xdr:from>
    <xdr:to>
      <xdr:col>23</xdr:col>
      <xdr:colOff>184150</xdr:colOff>
      <xdr:row>40</xdr:row>
      <xdr:rowOff>70555</xdr:rowOff>
    </xdr:to>
    <xdr:sp macro="" textlink="">
      <xdr:nvSpPr>
        <xdr:cNvPr id="88" name="楕円 87"/>
        <xdr:cNvSpPr/>
      </xdr:nvSpPr>
      <xdr:spPr>
        <a:xfrm>
          <a:off x="4902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156932</xdr:rowOff>
    </xdr:from>
    <xdr:ext cx="762000" cy="259045"/>
    <xdr:sp macro="" textlink="">
      <xdr:nvSpPr>
        <xdr:cNvPr id="89" name="財政力該当値テキスト"/>
        <xdr:cNvSpPr txBox="1"/>
      </xdr:nvSpPr>
      <xdr:spPr>
        <a:xfrm>
          <a:off x="5041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140405</xdr:rowOff>
    </xdr:from>
    <xdr:to>
      <xdr:col>19</xdr:col>
      <xdr:colOff>184150</xdr:colOff>
      <xdr:row>40</xdr:row>
      <xdr:rowOff>70555</xdr:rowOff>
    </xdr:to>
    <xdr:sp macro="" textlink="">
      <xdr:nvSpPr>
        <xdr:cNvPr id="90" name="楕円 89"/>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80732</xdr:rowOff>
    </xdr:from>
    <xdr:ext cx="736600" cy="259045"/>
    <xdr:sp macro="" textlink="">
      <xdr:nvSpPr>
        <xdr:cNvPr id="91" name="テキスト ボックス 90"/>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9172</xdr:rowOff>
    </xdr:from>
    <xdr:to>
      <xdr:col>7</xdr:col>
      <xdr:colOff>31750</xdr:colOff>
      <xdr:row>40</xdr:row>
      <xdr:rowOff>110772</xdr:rowOff>
    </xdr:to>
    <xdr:sp macro="" textlink="">
      <xdr:nvSpPr>
        <xdr:cNvPr id="96" name="楕円 95"/>
        <xdr:cNvSpPr/>
      </xdr:nvSpPr>
      <xdr:spPr>
        <a:xfrm>
          <a:off x="1397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120949</xdr:rowOff>
    </xdr:from>
    <xdr:ext cx="762000" cy="259045"/>
    <xdr:sp macro="" textlink="">
      <xdr:nvSpPr>
        <xdr:cNvPr id="97" name="テキスト ボックス 96"/>
        <xdr:cNvSpPr txBox="1"/>
      </xdr:nvSpPr>
      <xdr:spPr>
        <a:xfrm>
          <a:off x="1066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歳入では、市税及び税連動交付金に加え、普通交付税・臨時財政対策債も増となり、分母である経常一般財源等は前年度比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％の増となった。歳出では、私立保育園運営費や障害者自立支援給付費といった扶助費の増等により、分子である経常経費充当一般財源等は前年度比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％の増となった。分母の増が分子の増を上回ったため、経常収支比率は前年度よりも改善し、類似団体平均を下回ったものの、依然として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％を超える高い水準にあることから、引き続き、「昭島市行財政改革推進プラン」に基づき財源の確保と効率的・効果的な財政運営に努める。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58928</xdr:rowOff>
    </xdr:from>
    <xdr:to>
      <xdr:col>23</xdr:col>
      <xdr:colOff>133350</xdr:colOff>
      <xdr:row>63</xdr:row>
      <xdr:rowOff>3302</xdr:rowOff>
    </xdr:to>
    <xdr:cxnSp macro="">
      <xdr:nvCxnSpPr>
        <xdr:cNvPr id="130" name="直線コネクタ 129"/>
        <xdr:cNvCxnSpPr/>
      </xdr:nvCxnSpPr>
      <xdr:spPr>
        <a:xfrm flipV="1">
          <a:off x="4114800" y="1068882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1"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63</xdr:row>
      <xdr:rowOff>3302</xdr:rowOff>
    </xdr:to>
    <xdr:cxnSp macro="">
      <xdr:nvCxnSpPr>
        <xdr:cNvPr id="133" name="直線コネクタ 132"/>
        <xdr:cNvCxnSpPr/>
      </xdr:nvCxnSpPr>
      <xdr:spPr>
        <a:xfrm>
          <a:off x="3225800" y="1069848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34798</xdr:rowOff>
    </xdr:from>
    <xdr:to>
      <xdr:col>15</xdr:col>
      <xdr:colOff>82550</xdr:colOff>
      <xdr:row>62</xdr:row>
      <xdr:rowOff>68580</xdr:rowOff>
    </xdr:to>
    <xdr:cxnSp macro="">
      <xdr:nvCxnSpPr>
        <xdr:cNvPr id="136" name="直線コネクタ 135"/>
        <xdr:cNvCxnSpPr/>
      </xdr:nvCxnSpPr>
      <xdr:spPr>
        <a:xfrm>
          <a:off x="2336800" y="1066469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8" name="テキスト ボックス 137"/>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62</xdr:row>
      <xdr:rowOff>34798</xdr:rowOff>
    </xdr:to>
    <xdr:cxnSp macro="">
      <xdr:nvCxnSpPr>
        <xdr:cNvPr id="139" name="直線コネクタ 138"/>
        <xdr:cNvCxnSpPr/>
      </xdr:nvCxnSpPr>
      <xdr:spPr>
        <a:xfrm>
          <a:off x="1447800" y="1062609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83058</xdr:rowOff>
    </xdr:from>
    <xdr:to>
      <xdr:col>11</xdr:col>
      <xdr:colOff>82550</xdr:colOff>
      <xdr:row>62</xdr:row>
      <xdr:rowOff>13208</xdr:rowOff>
    </xdr:to>
    <xdr:sp macro="" textlink="">
      <xdr:nvSpPr>
        <xdr:cNvPr id="140" name="フローチャート: 判断 139"/>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41" name="テキスト ボックス 140"/>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2" name="フローチャート: 判断 141"/>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3" name="テキスト ボックス 142"/>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49" name="楕円 148"/>
        <xdr:cNvSpPr/>
      </xdr:nvSpPr>
      <xdr:spPr>
        <a:xfrm>
          <a:off x="49022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24655</xdr:rowOff>
    </xdr:from>
    <xdr:ext cx="762000" cy="259045"/>
    <xdr:sp macro="" textlink="">
      <xdr:nvSpPr>
        <xdr:cNvPr id="150" name="財政構造の弾力性該当値テキスト"/>
        <xdr:cNvSpPr txBox="1"/>
      </xdr:nvSpPr>
      <xdr:spPr>
        <a:xfrm>
          <a:off x="50419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1" name="楕円 150"/>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38879</xdr:rowOff>
    </xdr:from>
    <xdr:ext cx="736600" cy="259045"/>
    <xdr:sp macro="" textlink="">
      <xdr:nvSpPr>
        <xdr:cNvPr id="152" name="テキスト ボックス 151"/>
        <xdr:cNvSpPr txBox="1"/>
      </xdr:nvSpPr>
      <xdr:spPr>
        <a:xfrm>
          <a:off x="3733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3" name="楕円 152"/>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54" name="テキスト ボックス 153"/>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155448</xdr:rowOff>
    </xdr:from>
    <xdr:to>
      <xdr:col>11</xdr:col>
      <xdr:colOff>82550</xdr:colOff>
      <xdr:row>62</xdr:row>
      <xdr:rowOff>85598</xdr:rowOff>
    </xdr:to>
    <xdr:sp macro="" textlink="">
      <xdr:nvSpPr>
        <xdr:cNvPr id="155" name="楕円 154"/>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56" name="テキスト ボックス 155"/>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57" name="楕円 156"/>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58" name="テキスト ボックス 157"/>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６年連続で類似団体平均を下回っているが、今後は教育福祉総合センターの開設に伴う維持管理経費の大幅な増等も見込まれることから、引き続き、事務事業の見直しや民間委託の推進を図るなど、より一層のコスト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なお、東京都に委託している常備消防委託金等、反映されていない人件費・物件費の費用を合計すると、人口１人当たりの金額は大幅に増加することとなる。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42011</xdr:rowOff>
    </xdr:from>
    <xdr:to>
      <xdr:col>23</xdr:col>
      <xdr:colOff>133350</xdr:colOff>
      <xdr:row>84</xdr:row>
      <xdr:rowOff>101026</xdr:rowOff>
    </xdr:to>
    <xdr:cxnSp macro="">
      <xdr:nvCxnSpPr>
        <xdr:cNvPr id="195" name="直線コネクタ 194"/>
        <xdr:cNvCxnSpPr/>
      </xdr:nvCxnSpPr>
      <xdr:spPr>
        <a:xfrm flipV="1">
          <a:off x="4114800" y="14443811"/>
          <a:ext cx="838200" cy="5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97020</xdr:rowOff>
    </xdr:from>
    <xdr:ext cx="762000" cy="259045"/>
    <xdr:sp macro="" textlink="">
      <xdr:nvSpPr>
        <xdr:cNvPr id="196" name="人件費・物件費等の状況平均値テキスト"/>
        <xdr:cNvSpPr txBox="1"/>
      </xdr:nvSpPr>
      <xdr:spPr>
        <a:xfrm>
          <a:off x="5041900" y="14498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101026</xdr:rowOff>
    </xdr:from>
    <xdr:to>
      <xdr:col>19</xdr:col>
      <xdr:colOff>133350</xdr:colOff>
      <xdr:row>84</xdr:row>
      <xdr:rowOff>106060</xdr:rowOff>
    </xdr:to>
    <xdr:cxnSp macro="">
      <xdr:nvCxnSpPr>
        <xdr:cNvPr id="198" name="直線コネクタ 197"/>
        <xdr:cNvCxnSpPr/>
      </xdr:nvCxnSpPr>
      <xdr:spPr>
        <a:xfrm flipV="1">
          <a:off x="3225800" y="14502826"/>
          <a:ext cx="8890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20342</xdr:rowOff>
    </xdr:from>
    <xdr:ext cx="736600" cy="259045"/>
    <xdr:sp macro="" textlink="">
      <xdr:nvSpPr>
        <xdr:cNvPr id="200" name="テキスト ボックス 199"/>
        <xdr:cNvSpPr txBox="1"/>
      </xdr:nvSpPr>
      <xdr:spPr>
        <a:xfrm>
          <a:off x="3733800" y="14593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83911</xdr:rowOff>
    </xdr:from>
    <xdr:to>
      <xdr:col>15</xdr:col>
      <xdr:colOff>82550</xdr:colOff>
      <xdr:row>84</xdr:row>
      <xdr:rowOff>106060</xdr:rowOff>
    </xdr:to>
    <xdr:cxnSp macro="">
      <xdr:nvCxnSpPr>
        <xdr:cNvPr id="201" name="直線コネクタ 200"/>
        <xdr:cNvCxnSpPr/>
      </xdr:nvCxnSpPr>
      <xdr:spPr>
        <a:xfrm>
          <a:off x="2336800" y="14485711"/>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91334</xdr:rowOff>
    </xdr:from>
    <xdr:to>
      <xdr:col>15</xdr:col>
      <xdr:colOff>133350</xdr:colOff>
      <xdr:row>85</xdr:row>
      <xdr:rowOff>21484</xdr:rowOff>
    </xdr:to>
    <xdr:sp macro="" textlink="">
      <xdr:nvSpPr>
        <xdr:cNvPr id="202" name="フローチャート: 判断 201"/>
        <xdr:cNvSpPr/>
      </xdr:nvSpPr>
      <xdr:spPr>
        <a:xfrm>
          <a:off x="3175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6261</xdr:rowOff>
    </xdr:from>
    <xdr:ext cx="762000" cy="259045"/>
    <xdr:sp macro="" textlink="">
      <xdr:nvSpPr>
        <xdr:cNvPr id="203" name="テキスト ボックス 202"/>
        <xdr:cNvSpPr txBox="1"/>
      </xdr:nvSpPr>
      <xdr:spPr>
        <a:xfrm>
          <a:off x="2844800" y="1457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67159</xdr:rowOff>
    </xdr:from>
    <xdr:to>
      <xdr:col>11</xdr:col>
      <xdr:colOff>31750</xdr:colOff>
      <xdr:row>84</xdr:row>
      <xdr:rowOff>83911</xdr:rowOff>
    </xdr:to>
    <xdr:cxnSp macro="">
      <xdr:nvCxnSpPr>
        <xdr:cNvPr id="204" name="直線コネクタ 203"/>
        <xdr:cNvCxnSpPr/>
      </xdr:nvCxnSpPr>
      <xdr:spPr>
        <a:xfrm>
          <a:off x="1447800" y="14468959"/>
          <a:ext cx="889000" cy="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127633</xdr:rowOff>
    </xdr:from>
    <xdr:to>
      <xdr:col>11</xdr:col>
      <xdr:colOff>82550</xdr:colOff>
      <xdr:row>85</xdr:row>
      <xdr:rowOff>57783</xdr:rowOff>
    </xdr:to>
    <xdr:sp macro="" textlink="">
      <xdr:nvSpPr>
        <xdr:cNvPr id="205" name="フローチャート: 判断 204"/>
        <xdr:cNvSpPr/>
      </xdr:nvSpPr>
      <xdr:spPr>
        <a:xfrm>
          <a:off x="22860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42560</xdr:rowOff>
    </xdr:from>
    <xdr:ext cx="762000" cy="259045"/>
    <xdr:sp macro="" textlink="">
      <xdr:nvSpPr>
        <xdr:cNvPr id="206" name="テキスト ボックス 205"/>
        <xdr:cNvSpPr txBox="1"/>
      </xdr:nvSpPr>
      <xdr:spPr>
        <a:xfrm>
          <a:off x="1955800" y="146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56380</xdr:rowOff>
    </xdr:from>
    <xdr:to>
      <xdr:col>7</xdr:col>
      <xdr:colOff>31750</xdr:colOff>
      <xdr:row>84</xdr:row>
      <xdr:rowOff>157980</xdr:rowOff>
    </xdr:to>
    <xdr:sp macro="" textlink="">
      <xdr:nvSpPr>
        <xdr:cNvPr id="207" name="フローチャート: 判断 206"/>
        <xdr:cNvSpPr/>
      </xdr:nvSpPr>
      <xdr:spPr>
        <a:xfrm>
          <a:off x="1397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142757</xdr:rowOff>
    </xdr:from>
    <xdr:ext cx="762000" cy="259045"/>
    <xdr:sp macro="" textlink="">
      <xdr:nvSpPr>
        <xdr:cNvPr id="208" name="テキスト ボックス 207"/>
        <xdr:cNvSpPr txBox="1"/>
      </xdr:nvSpPr>
      <xdr:spPr>
        <a:xfrm>
          <a:off x="1066800" y="1454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162661</xdr:rowOff>
    </xdr:from>
    <xdr:to>
      <xdr:col>23</xdr:col>
      <xdr:colOff>184150</xdr:colOff>
      <xdr:row>84</xdr:row>
      <xdr:rowOff>92811</xdr:rowOff>
    </xdr:to>
    <xdr:sp macro="" textlink="">
      <xdr:nvSpPr>
        <xdr:cNvPr id="214" name="楕円 213"/>
        <xdr:cNvSpPr/>
      </xdr:nvSpPr>
      <xdr:spPr>
        <a:xfrm>
          <a:off x="4902200" y="1439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7738</xdr:rowOff>
    </xdr:from>
    <xdr:ext cx="762000" cy="259045"/>
    <xdr:sp macro="" textlink="">
      <xdr:nvSpPr>
        <xdr:cNvPr id="215" name="人件費・物件費等の状況該当値テキスト"/>
        <xdr:cNvSpPr txBox="1"/>
      </xdr:nvSpPr>
      <xdr:spPr>
        <a:xfrm>
          <a:off x="5041900" y="1423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50226</xdr:rowOff>
    </xdr:from>
    <xdr:to>
      <xdr:col>19</xdr:col>
      <xdr:colOff>184150</xdr:colOff>
      <xdr:row>84</xdr:row>
      <xdr:rowOff>151826</xdr:rowOff>
    </xdr:to>
    <xdr:sp macro="" textlink="">
      <xdr:nvSpPr>
        <xdr:cNvPr id="216" name="楕円 215"/>
        <xdr:cNvSpPr/>
      </xdr:nvSpPr>
      <xdr:spPr>
        <a:xfrm>
          <a:off x="4064000" y="1445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162003</xdr:rowOff>
    </xdr:from>
    <xdr:ext cx="736600" cy="259045"/>
    <xdr:sp macro="" textlink="">
      <xdr:nvSpPr>
        <xdr:cNvPr id="217" name="テキスト ボックス 216"/>
        <xdr:cNvSpPr txBox="1"/>
      </xdr:nvSpPr>
      <xdr:spPr>
        <a:xfrm>
          <a:off x="3733800" y="14220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55260</xdr:rowOff>
    </xdr:from>
    <xdr:to>
      <xdr:col>15</xdr:col>
      <xdr:colOff>133350</xdr:colOff>
      <xdr:row>84</xdr:row>
      <xdr:rowOff>156860</xdr:rowOff>
    </xdr:to>
    <xdr:sp macro="" textlink="">
      <xdr:nvSpPr>
        <xdr:cNvPr id="218" name="楕円 217"/>
        <xdr:cNvSpPr/>
      </xdr:nvSpPr>
      <xdr:spPr>
        <a:xfrm>
          <a:off x="3175000" y="144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167037</xdr:rowOff>
    </xdr:from>
    <xdr:ext cx="762000" cy="259045"/>
    <xdr:sp macro="" textlink="">
      <xdr:nvSpPr>
        <xdr:cNvPr id="219" name="テキスト ボックス 218"/>
        <xdr:cNvSpPr txBox="1"/>
      </xdr:nvSpPr>
      <xdr:spPr>
        <a:xfrm>
          <a:off x="2844800" y="1422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33111</xdr:rowOff>
    </xdr:from>
    <xdr:to>
      <xdr:col>11</xdr:col>
      <xdr:colOff>82550</xdr:colOff>
      <xdr:row>84</xdr:row>
      <xdr:rowOff>134711</xdr:rowOff>
    </xdr:to>
    <xdr:sp macro="" textlink="">
      <xdr:nvSpPr>
        <xdr:cNvPr id="220" name="楕円 219"/>
        <xdr:cNvSpPr/>
      </xdr:nvSpPr>
      <xdr:spPr>
        <a:xfrm>
          <a:off x="2286000" y="144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144888</xdr:rowOff>
    </xdr:from>
    <xdr:ext cx="762000" cy="259045"/>
    <xdr:sp macro="" textlink="">
      <xdr:nvSpPr>
        <xdr:cNvPr id="221" name="テキスト ボックス 220"/>
        <xdr:cNvSpPr txBox="1"/>
      </xdr:nvSpPr>
      <xdr:spPr>
        <a:xfrm>
          <a:off x="1955800" y="142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16359</xdr:rowOff>
    </xdr:from>
    <xdr:to>
      <xdr:col>7</xdr:col>
      <xdr:colOff>31750</xdr:colOff>
      <xdr:row>84</xdr:row>
      <xdr:rowOff>117959</xdr:rowOff>
    </xdr:to>
    <xdr:sp macro="" textlink="">
      <xdr:nvSpPr>
        <xdr:cNvPr id="222" name="楕円 221"/>
        <xdr:cNvSpPr/>
      </xdr:nvSpPr>
      <xdr:spPr>
        <a:xfrm>
          <a:off x="1397000" y="144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128136</xdr:rowOff>
    </xdr:from>
    <xdr:ext cx="762000" cy="259045"/>
    <xdr:sp macro="" textlink="">
      <xdr:nvSpPr>
        <xdr:cNvPr id="223" name="テキスト ボックス 222"/>
        <xdr:cNvSpPr txBox="1"/>
      </xdr:nvSpPr>
      <xdr:spPr>
        <a:xfrm>
          <a:off x="1066800" y="1418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年度においては、職員給与費について、例月給を東京都に準拠し改定は行わず、地域手当の支給率を国基準の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％に改定した。その結果、ラスパイレス指数は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をわずかながら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ポイント下回った。引き続き、更なる給与水準の適正化に努める。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年度の数値については、前年度の数値を引用している。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113091</xdr:rowOff>
    </xdr:from>
    <xdr:to>
      <xdr:col>81</xdr:col>
      <xdr:colOff>44450</xdr:colOff>
      <xdr:row>86</xdr:row>
      <xdr:rowOff>113091</xdr:rowOff>
    </xdr:to>
    <xdr:cxnSp macro="">
      <xdr:nvCxnSpPr>
        <xdr:cNvPr id="259" name="直線コネクタ 258"/>
        <xdr:cNvCxnSpPr/>
      </xdr:nvCxnSpPr>
      <xdr:spPr>
        <a:xfrm>
          <a:off x="16179800" y="148577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45859</xdr:rowOff>
    </xdr:from>
    <xdr:ext cx="762000" cy="259045"/>
    <xdr:sp macro="" textlink="">
      <xdr:nvSpPr>
        <xdr:cNvPr id="260" name="給与水準   （国との比較）平均値テキスト"/>
        <xdr:cNvSpPr txBox="1"/>
      </xdr:nvSpPr>
      <xdr:spPr>
        <a:xfrm>
          <a:off x="17106900" y="14790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113091</xdr:rowOff>
    </xdr:from>
    <xdr:to>
      <xdr:col>77</xdr:col>
      <xdr:colOff>44450</xdr:colOff>
      <xdr:row>86</xdr:row>
      <xdr:rowOff>124582</xdr:rowOff>
    </xdr:to>
    <xdr:cxnSp macro="">
      <xdr:nvCxnSpPr>
        <xdr:cNvPr id="262" name="直線コネクタ 261"/>
        <xdr:cNvCxnSpPr/>
      </xdr:nvCxnSpPr>
      <xdr:spPr>
        <a:xfrm flipV="1">
          <a:off x="15290800" y="148577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4" name="テキスト ボックス 263"/>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124582</xdr:rowOff>
    </xdr:from>
    <xdr:to>
      <xdr:col>72</xdr:col>
      <xdr:colOff>203200</xdr:colOff>
      <xdr:row>86</xdr:row>
      <xdr:rowOff>124582</xdr:rowOff>
    </xdr:to>
    <xdr:cxnSp macro="">
      <xdr:nvCxnSpPr>
        <xdr:cNvPr id="265" name="直線コネクタ 264"/>
        <xdr:cNvCxnSpPr/>
      </xdr:nvCxnSpPr>
      <xdr:spPr>
        <a:xfrm>
          <a:off x="14401800" y="14869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7" name="テキスト ボックス 266"/>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55638</xdr:rowOff>
    </xdr:from>
    <xdr:to>
      <xdr:col>68</xdr:col>
      <xdr:colOff>152400</xdr:colOff>
      <xdr:row>86</xdr:row>
      <xdr:rowOff>124582</xdr:rowOff>
    </xdr:to>
    <xdr:cxnSp macro="">
      <xdr:nvCxnSpPr>
        <xdr:cNvPr id="268" name="直線コネクタ 267"/>
        <xdr:cNvCxnSpPr/>
      </xdr:nvCxnSpPr>
      <xdr:spPr>
        <a:xfrm>
          <a:off x="13512800" y="1480033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9" name="フローチャート: 判断 268"/>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0" name="テキスト ボックス 269"/>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78" name="楕円 277"/>
        <xdr:cNvSpPr/>
      </xdr:nvSpPr>
      <xdr:spPr>
        <a:xfrm>
          <a:off x="169672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78818</xdr:rowOff>
    </xdr:from>
    <xdr:ext cx="762000" cy="259045"/>
    <xdr:sp macro="" textlink="">
      <xdr:nvSpPr>
        <xdr:cNvPr id="279" name="給与水準   （国との比較）該当値テキスト"/>
        <xdr:cNvSpPr txBox="1"/>
      </xdr:nvSpPr>
      <xdr:spPr>
        <a:xfrm>
          <a:off x="171069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62291</xdr:rowOff>
    </xdr:from>
    <xdr:to>
      <xdr:col>77</xdr:col>
      <xdr:colOff>95250</xdr:colOff>
      <xdr:row>86</xdr:row>
      <xdr:rowOff>163891</xdr:rowOff>
    </xdr:to>
    <xdr:sp macro="" textlink="">
      <xdr:nvSpPr>
        <xdr:cNvPr id="280" name="楕円 279"/>
        <xdr:cNvSpPr/>
      </xdr:nvSpPr>
      <xdr:spPr>
        <a:xfrm>
          <a:off x="16129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81" name="テキスト ボックス 280"/>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73782</xdr:rowOff>
    </xdr:from>
    <xdr:to>
      <xdr:col>73</xdr:col>
      <xdr:colOff>44450</xdr:colOff>
      <xdr:row>87</xdr:row>
      <xdr:rowOff>3932</xdr:rowOff>
    </xdr:to>
    <xdr:sp macro="" textlink="">
      <xdr:nvSpPr>
        <xdr:cNvPr id="282" name="楕円 281"/>
        <xdr:cNvSpPr/>
      </xdr:nvSpPr>
      <xdr:spPr>
        <a:xfrm>
          <a:off x="15240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160159</xdr:rowOff>
    </xdr:from>
    <xdr:ext cx="762000" cy="259045"/>
    <xdr:sp macro="" textlink="">
      <xdr:nvSpPr>
        <xdr:cNvPr id="283" name="テキスト ボックス 282"/>
        <xdr:cNvSpPr txBox="1"/>
      </xdr:nvSpPr>
      <xdr:spPr>
        <a:xfrm>
          <a:off x="14909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73782</xdr:rowOff>
    </xdr:from>
    <xdr:to>
      <xdr:col>68</xdr:col>
      <xdr:colOff>203200</xdr:colOff>
      <xdr:row>87</xdr:row>
      <xdr:rowOff>3932</xdr:rowOff>
    </xdr:to>
    <xdr:sp macro="" textlink="">
      <xdr:nvSpPr>
        <xdr:cNvPr id="284" name="楕円 283"/>
        <xdr:cNvSpPr/>
      </xdr:nvSpPr>
      <xdr:spPr>
        <a:xfrm>
          <a:off x="14351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160159</xdr:rowOff>
    </xdr:from>
    <xdr:ext cx="762000" cy="259045"/>
    <xdr:sp macro="" textlink="">
      <xdr:nvSpPr>
        <xdr:cNvPr id="285" name="テキスト ボックス 284"/>
        <xdr:cNvSpPr txBox="1"/>
      </xdr:nvSpPr>
      <xdr:spPr>
        <a:xfrm>
          <a:off x="14020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86" name="楕円 285"/>
        <xdr:cNvSpPr/>
      </xdr:nvSpPr>
      <xdr:spPr>
        <a:xfrm>
          <a:off x="13462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87" name="テキスト ボックス 286"/>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「第四次中期行財政運営計画」（平成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年度）に基づき職員数の削減を進め、地方自治法や条例に基づく派遣職員を除く平成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年４月の職員数は計画に定めた目標である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た。今後は、「昭島市行財政改革推進プラン」に基づき、市民サービスの質を確保しつつ、行政課題に対応した組織体制の構築に努めるとともに、地域特性や類似団体等との比較による分析を踏まえ、適正な職員数による行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年度の数値については、人口は平成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日現在の住民基本台帳登載の数値に基づき、職員数は前年度の数値を引用している。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125413</xdr:rowOff>
    </xdr:from>
    <xdr:to>
      <xdr:col>81</xdr:col>
      <xdr:colOff>44450</xdr:colOff>
      <xdr:row>61</xdr:row>
      <xdr:rowOff>129434</xdr:rowOff>
    </xdr:to>
    <xdr:cxnSp macro="">
      <xdr:nvCxnSpPr>
        <xdr:cNvPr id="322" name="直線コネクタ 321"/>
        <xdr:cNvCxnSpPr/>
      </xdr:nvCxnSpPr>
      <xdr:spPr>
        <a:xfrm flipV="1">
          <a:off x="16179800" y="1058386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82356</xdr:rowOff>
    </xdr:from>
    <xdr:ext cx="762000" cy="259045"/>
    <xdr:sp macro="" textlink="">
      <xdr:nvSpPr>
        <xdr:cNvPr id="323" name="定員管理の状況平均値テキスト"/>
        <xdr:cNvSpPr txBox="1"/>
      </xdr:nvSpPr>
      <xdr:spPr>
        <a:xfrm>
          <a:off x="17106900" y="10712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127423</xdr:rowOff>
    </xdr:from>
    <xdr:to>
      <xdr:col>77</xdr:col>
      <xdr:colOff>44450</xdr:colOff>
      <xdr:row>61</xdr:row>
      <xdr:rowOff>129434</xdr:rowOff>
    </xdr:to>
    <xdr:cxnSp macro="">
      <xdr:nvCxnSpPr>
        <xdr:cNvPr id="325" name="直線コネクタ 324"/>
        <xdr:cNvCxnSpPr/>
      </xdr:nvCxnSpPr>
      <xdr:spPr>
        <a:xfrm>
          <a:off x="15290800" y="1058587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7" name="テキスト ボックス 326"/>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127423</xdr:rowOff>
    </xdr:from>
    <xdr:to>
      <xdr:col>72</xdr:col>
      <xdr:colOff>203200</xdr:colOff>
      <xdr:row>61</xdr:row>
      <xdr:rowOff>145521</xdr:rowOff>
    </xdr:to>
    <xdr:cxnSp macro="">
      <xdr:nvCxnSpPr>
        <xdr:cNvPr id="328" name="直線コネクタ 327"/>
        <xdr:cNvCxnSpPr/>
      </xdr:nvCxnSpPr>
      <xdr:spPr>
        <a:xfrm flipV="1">
          <a:off x="14401800" y="1058587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0" name="テキスト ボックス 329"/>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145521</xdr:rowOff>
    </xdr:from>
    <xdr:to>
      <xdr:col>68</xdr:col>
      <xdr:colOff>152400</xdr:colOff>
      <xdr:row>61</xdr:row>
      <xdr:rowOff>161607</xdr:rowOff>
    </xdr:to>
    <xdr:cxnSp macro="">
      <xdr:nvCxnSpPr>
        <xdr:cNvPr id="331" name="直線コネクタ 330"/>
        <xdr:cNvCxnSpPr/>
      </xdr:nvCxnSpPr>
      <xdr:spPr>
        <a:xfrm flipV="1">
          <a:off x="13512800" y="1060397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19262</xdr:rowOff>
    </xdr:from>
    <xdr:to>
      <xdr:col>68</xdr:col>
      <xdr:colOff>203200</xdr:colOff>
      <xdr:row>63</xdr:row>
      <xdr:rowOff>120862</xdr:rowOff>
    </xdr:to>
    <xdr:sp macro="" textlink="">
      <xdr:nvSpPr>
        <xdr:cNvPr id="332" name="フローチャート: 判断 331"/>
        <xdr:cNvSpPr/>
      </xdr:nvSpPr>
      <xdr:spPr>
        <a:xfrm>
          <a:off x="14351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105639</xdr:rowOff>
    </xdr:from>
    <xdr:ext cx="762000" cy="259045"/>
    <xdr:sp macro="" textlink="">
      <xdr:nvSpPr>
        <xdr:cNvPr id="333" name="テキスト ボックス 332"/>
        <xdr:cNvSpPr txBox="1"/>
      </xdr:nvSpPr>
      <xdr:spPr>
        <a:xfrm>
          <a:off x="14020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34" name="フローチャート: 判断 333"/>
        <xdr:cNvSpPr/>
      </xdr:nvSpPr>
      <xdr:spPr>
        <a:xfrm>
          <a:off x="13462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109660</xdr:rowOff>
    </xdr:from>
    <xdr:ext cx="762000" cy="259045"/>
    <xdr:sp macro="" textlink="">
      <xdr:nvSpPr>
        <xdr:cNvPr id="335" name="テキスト ボックス 334"/>
        <xdr:cNvSpPr txBox="1"/>
      </xdr:nvSpPr>
      <xdr:spPr>
        <a:xfrm>
          <a:off x="13131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74613</xdr:rowOff>
    </xdr:from>
    <xdr:to>
      <xdr:col>81</xdr:col>
      <xdr:colOff>95250</xdr:colOff>
      <xdr:row>62</xdr:row>
      <xdr:rowOff>4763</xdr:rowOff>
    </xdr:to>
    <xdr:sp macro="" textlink="">
      <xdr:nvSpPr>
        <xdr:cNvPr id="341" name="楕円 340"/>
        <xdr:cNvSpPr/>
      </xdr:nvSpPr>
      <xdr:spPr>
        <a:xfrm>
          <a:off x="169672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91140</xdr:rowOff>
    </xdr:from>
    <xdr:ext cx="762000" cy="259045"/>
    <xdr:sp macro="" textlink="">
      <xdr:nvSpPr>
        <xdr:cNvPr id="342" name="定員管理の状況該当値テキスト"/>
        <xdr:cNvSpPr txBox="1"/>
      </xdr:nvSpPr>
      <xdr:spPr>
        <a:xfrm>
          <a:off x="171069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78634</xdr:rowOff>
    </xdr:from>
    <xdr:to>
      <xdr:col>77</xdr:col>
      <xdr:colOff>95250</xdr:colOff>
      <xdr:row>62</xdr:row>
      <xdr:rowOff>8784</xdr:rowOff>
    </xdr:to>
    <xdr:sp macro="" textlink="">
      <xdr:nvSpPr>
        <xdr:cNvPr id="343" name="楕円 342"/>
        <xdr:cNvSpPr/>
      </xdr:nvSpPr>
      <xdr:spPr>
        <a:xfrm>
          <a:off x="161290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18961</xdr:rowOff>
    </xdr:from>
    <xdr:ext cx="736600" cy="259045"/>
    <xdr:sp macro="" textlink="">
      <xdr:nvSpPr>
        <xdr:cNvPr id="344" name="テキスト ボックス 343"/>
        <xdr:cNvSpPr txBox="1"/>
      </xdr:nvSpPr>
      <xdr:spPr>
        <a:xfrm>
          <a:off x="15798800" y="1030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76623</xdr:rowOff>
    </xdr:from>
    <xdr:to>
      <xdr:col>73</xdr:col>
      <xdr:colOff>44450</xdr:colOff>
      <xdr:row>62</xdr:row>
      <xdr:rowOff>6773</xdr:rowOff>
    </xdr:to>
    <xdr:sp macro="" textlink="">
      <xdr:nvSpPr>
        <xdr:cNvPr id="345" name="楕円 344"/>
        <xdr:cNvSpPr/>
      </xdr:nvSpPr>
      <xdr:spPr>
        <a:xfrm>
          <a:off x="15240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16950</xdr:rowOff>
    </xdr:from>
    <xdr:ext cx="762000" cy="259045"/>
    <xdr:sp macro="" textlink="">
      <xdr:nvSpPr>
        <xdr:cNvPr id="346" name="テキスト ボックス 345"/>
        <xdr:cNvSpPr txBox="1"/>
      </xdr:nvSpPr>
      <xdr:spPr>
        <a:xfrm>
          <a:off x="14909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94721</xdr:rowOff>
    </xdr:from>
    <xdr:to>
      <xdr:col>68</xdr:col>
      <xdr:colOff>203200</xdr:colOff>
      <xdr:row>62</xdr:row>
      <xdr:rowOff>24871</xdr:rowOff>
    </xdr:to>
    <xdr:sp macro="" textlink="">
      <xdr:nvSpPr>
        <xdr:cNvPr id="347" name="楕円 346"/>
        <xdr:cNvSpPr/>
      </xdr:nvSpPr>
      <xdr:spPr>
        <a:xfrm>
          <a:off x="14351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35048</xdr:rowOff>
    </xdr:from>
    <xdr:ext cx="762000" cy="259045"/>
    <xdr:sp macro="" textlink="">
      <xdr:nvSpPr>
        <xdr:cNvPr id="348" name="テキスト ボックス 347"/>
        <xdr:cNvSpPr txBox="1"/>
      </xdr:nvSpPr>
      <xdr:spPr>
        <a:xfrm>
          <a:off x="14020800" y="1032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49" name="楕円 348"/>
        <xdr:cNvSpPr/>
      </xdr:nvSpPr>
      <xdr:spPr>
        <a:xfrm>
          <a:off x="13462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50" name="テキスト ボックス 349"/>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分母となる標準財政規模の増などにより単年度の比率が減となったことに加え、既往債の償還終了に伴い、元利償還金が平成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年度決算以降大幅な減となっていることから、三か年平均についても、引き続き比率が減となった。この結果、類似団体平均を下回る低位の水準に留まっている。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教育福祉総合センター整備事業をはじめとする大規模建設事業の実施に伴い、多額の地方債発行が見込まれることから、引き続き、起債対象事業の限定や特例地方債の発行抑制を図り、将来に過度の負担を残さぬよう起債に依存することのない事業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50165</xdr:rowOff>
    </xdr:from>
    <xdr:to>
      <xdr:col>81</xdr:col>
      <xdr:colOff>44450</xdr:colOff>
      <xdr:row>37</xdr:row>
      <xdr:rowOff>68263</xdr:rowOff>
    </xdr:to>
    <xdr:cxnSp macro="">
      <xdr:nvCxnSpPr>
        <xdr:cNvPr id="380" name="直線コネクタ 379"/>
        <xdr:cNvCxnSpPr/>
      </xdr:nvCxnSpPr>
      <xdr:spPr>
        <a:xfrm flipV="1">
          <a:off x="16179800" y="639381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77487</xdr:rowOff>
    </xdr:from>
    <xdr:ext cx="762000" cy="259045"/>
    <xdr:sp macro="" textlink="">
      <xdr:nvSpPr>
        <xdr:cNvPr id="381" name="公債費負担の状況平均値テキスト"/>
        <xdr:cNvSpPr txBox="1"/>
      </xdr:nvSpPr>
      <xdr:spPr>
        <a:xfrm>
          <a:off x="17106900" y="659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68263</xdr:rowOff>
    </xdr:from>
    <xdr:to>
      <xdr:col>77</xdr:col>
      <xdr:colOff>44450</xdr:colOff>
      <xdr:row>37</xdr:row>
      <xdr:rowOff>92392</xdr:rowOff>
    </xdr:to>
    <xdr:cxnSp macro="">
      <xdr:nvCxnSpPr>
        <xdr:cNvPr id="383" name="直線コネクタ 382"/>
        <xdr:cNvCxnSpPr/>
      </xdr:nvCxnSpPr>
      <xdr:spPr>
        <a:xfrm flipV="1">
          <a:off x="15290800" y="641191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32402</xdr:rowOff>
    </xdr:from>
    <xdr:ext cx="736600" cy="259045"/>
    <xdr:sp macro="" textlink="">
      <xdr:nvSpPr>
        <xdr:cNvPr id="385" name="テキスト ボックス 384"/>
        <xdr:cNvSpPr txBox="1"/>
      </xdr:nvSpPr>
      <xdr:spPr>
        <a:xfrm>
          <a:off x="15798800" y="671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92392</xdr:rowOff>
    </xdr:from>
    <xdr:to>
      <xdr:col>72</xdr:col>
      <xdr:colOff>203200</xdr:colOff>
      <xdr:row>37</xdr:row>
      <xdr:rowOff>110490</xdr:rowOff>
    </xdr:to>
    <xdr:cxnSp macro="">
      <xdr:nvCxnSpPr>
        <xdr:cNvPr id="386" name="直線コネクタ 385"/>
        <xdr:cNvCxnSpPr/>
      </xdr:nvCxnSpPr>
      <xdr:spPr>
        <a:xfrm flipV="1">
          <a:off x="14401800" y="643604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135572</xdr:rowOff>
    </xdr:from>
    <xdr:to>
      <xdr:col>73</xdr:col>
      <xdr:colOff>44450</xdr:colOff>
      <xdr:row>39</xdr:row>
      <xdr:rowOff>65722</xdr:rowOff>
    </xdr:to>
    <xdr:sp macro="" textlink="">
      <xdr:nvSpPr>
        <xdr:cNvPr id="387" name="フローチャート: 判断 386"/>
        <xdr:cNvSpPr/>
      </xdr:nvSpPr>
      <xdr:spPr>
        <a:xfrm>
          <a:off x="15240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50499</xdr:rowOff>
    </xdr:from>
    <xdr:ext cx="762000" cy="259045"/>
    <xdr:sp macro="" textlink="">
      <xdr:nvSpPr>
        <xdr:cNvPr id="388" name="テキスト ボックス 387"/>
        <xdr:cNvSpPr txBox="1"/>
      </xdr:nvSpPr>
      <xdr:spPr>
        <a:xfrm>
          <a:off x="14909800" y="673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110490</xdr:rowOff>
    </xdr:from>
    <xdr:to>
      <xdr:col>68</xdr:col>
      <xdr:colOff>152400</xdr:colOff>
      <xdr:row>37</xdr:row>
      <xdr:rowOff>122555</xdr:rowOff>
    </xdr:to>
    <xdr:cxnSp macro="">
      <xdr:nvCxnSpPr>
        <xdr:cNvPr id="389" name="直線コネクタ 388"/>
        <xdr:cNvCxnSpPr/>
      </xdr:nvCxnSpPr>
      <xdr:spPr>
        <a:xfrm flipV="1">
          <a:off x="13512800" y="64541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72707</xdr:rowOff>
    </xdr:from>
    <xdr:to>
      <xdr:col>68</xdr:col>
      <xdr:colOff>203200</xdr:colOff>
      <xdr:row>40</xdr:row>
      <xdr:rowOff>2857</xdr:rowOff>
    </xdr:to>
    <xdr:sp macro="" textlink="">
      <xdr:nvSpPr>
        <xdr:cNvPr id="390" name="フローチャート: 判断 389"/>
        <xdr:cNvSpPr/>
      </xdr:nvSpPr>
      <xdr:spPr>
        <a:xfrm>
          <a:off x="14351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159084</xdr:rowOff>
    </xdr:from>
    <xdr:ext cx="762000" cy="259045"/>
    <xdr:sp macro="" textlink="">
      <xdr:nvSpPr>
        <xdr:cNvPr id="391" name="テキスト ボックス 390"/>
        <xdr:cNvSpPr txBox="1"/>
      </xdr:nvSpPr>
      <xdr:spPr>
        <a:xfrm>
          <a:off x="14020800" y="68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392" name="フローチャート: 判断 391"/>
        <xdr:cNvSpPr/>
      </xdr:nvSpPr>
      <xdr:spPr>
        <a:xfrm>
          <a:off x="13462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35895</xdr:rowOff>
    </xdr:from>
    <xdr:ext cx="762000" cy="259045"/>
    <xdr:sp macro="" textlink="">
      <xdr:nvSpPr>
        <xdr:cNvPr id="393" name="テキスト ボックス 392"/>
        <xdr:cNvSpPr txBox="1"/>
      </xdr:nvSpPr>
      <xdr:spPr>
        <a:xfrm>
          <a:off x="13131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170815</xdr:rowOff>
    </xdr:from>
    <xdr:to>
      <xdr:col>81</xdr:col>
      <xdr:colOff>95250</xdr:colOff>
      <xdr:row>37</xdr:row>
      <xdr:rowOff>100965</xdr:rowOff>
    </xdr:to>
    <xdr:sp macro="" textlink="">
      <xdr:nvSpPr>
        <xdr:cNvPr id="399" name="楕円 398"/>
        <xdr:cNvSpPr/>
      </xdr:nvSpPr>
      <xdr:spPr>
        <a:xfrm>
          <a:off x="169672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92092</xdr:rowOff>
    </xdr:from>
    <xdr:ext cx="762000" cy="259045"/>
    <xdr:sp macro="" textlink="">
      <xdr:nvSpPr>
        <xdr:cNvPr id="400" name="公債費負担の状況該当値テキスト"/>
        <xdr:cNvSpPr txBox="1"/>
      </xdr:nvSpPr>
      <xdr:spPr>
        <a:xfrm>
          <a:off x="17106900" y="626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17463</xdr:rowOff>
    </xdr:from>
    <xdr:to>
      <xdr:col>77</xdr:col>
      <xdr:colOff>95250</xdr:colOff>
      <xdr:row>37</xdr:row>
      <xdr:rowOff>119063</xdr:rowOff>
    </xdr:to>
    <xdr:sp macro="" textlink="">
      <xdr:nvSpPr>
        <xdr:cNvPr id="401" name="楕円 400"/>
        <xdr:cNvSpPr/>
      </xdr:nvSpPr>
      <xdr:spPr>
        <a:xfrm>
          <a:off x="16129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129240</xdr:rowOff>
    </xdr:from>
    <xdr:ext cx="736600" cy="259045"/>
    <xdr:sp macro="" textlink="">
      <xdr:nvSpPr>
        <xdr:cNvPr id="402" name="テキスト ボックス 401"/>
        <xdr:cNvSpPr txBox="1"/>
      </xdr:nvSpPr>
      <xdr:spPr>
        <a:xfrm>
          <a:off x="15798800" y="6129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41592</xdr:rowOff>
    </xdr:from>
    <xdr:to>
      <xdr:col>73</xdr:col>
      <xdr:colOff>44450</xdr:colOff>
      <xdr:row>37</xdr:row>
      <xdr:rowOff>143192</xdr:rowOff>
    </xdr:to>
    <xdr:sp macro="" textlink="">
      <xdr:nvSpPr>
        <xdr:cNvPr id="403" name="楕円 402"/>
        <xdr:cNvSpPr/>
      </xdr:nvSpPr>
      <xdr:spPr>
        <a:xfrm>
          <a:off x="152400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153369</xdr:rowOff>
    </xdr:from>
    <xdr:ext cx="762000" cy="259045"/>
    <xdr:sp macro="" textlink="">
      <xdr:nvSpPr>
        <xdr:cNvPr id="404" name="テキスト ボックス 403"/>
        <xdr:cNvSpPr txBox="1"/>
      </xdr:nvSpPr>
      <xdr:spPr>
        <a:xfrm>
          <a:off x="14909800" y="6154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59690</xdr:rowOff>
    </xdr:from>
    <xdr:to>
      <xdr:col>68</xdr:col>
      <xdr:colOff>203200</xdr:colOff>
      <xdr:row>37</xdr:row>
      <xdr:rowOff>161290</xdr:rowOff>
    </xdr:to>
    <xdr:sp macro="" textlink="">
      <xdr:nvSpPr>
        <xdr:cNvPr id="405" name="楕円 404"/>
        <xdr:cNvSpPr/>
      </xdr:nvSpPr>
      <xdr:spPr>
        <a:xfrm>
          <a:off x="14351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17</xdr:rowOff>
    </xdr:from>
    <xdr:ext cx="762000" cy="259045"/>
    <xdr:sp macro="" textlink="">
      <xdr:nvSpPr>
        <xdr:cNvPr id="406" name="テキスト ボックス 405"/>
        <xdr:cNvSpPr txBox="1"/>
      </xdr:nvSpPr>
      <xdr:spPr>
        <a:xfrm>
          <a:off x="14020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71755</xdr:rowOff>
    </xdr:from>
    <xdr:to>
      <xdr:col>64</xdr:col>
      <xdr:colOff>152400</xdr:colOff>
      <xdr:row>38</xdr:row>
      <xdr:rowOff>1905</xdr:rowOff>
    </xdr:to>
    <xdr:sp macro="" textlink="">
      <xdr:nvSpPr>
        <xdr:cNvPr id="407" name="楕円 406"/>
        <xdr:cNvSpPr/>
      </xdr:nvSpPr>
      <xdr:spPr>
        <a:xfrm>
          <a:off x="13462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12082</xdr:rowOff>
    </xdr:from>
    <xdr:ext cx="762000" cy="259045"/>
    <xdr:sp macro="" textlink="">
      <xdr:nvSpPr>
        <xdr:cNvPr id="408" name="テキスト ボックス 407"/>
        <xdr:cNvSpPr txBox="1"/>
      </xdr:nvSpPr>
      <xdr:spPr>
        <a:xfrm>
          <a:off x="13131800" y="618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前年度に比べ、将来負担額への充当可能財源等は減となったが、地方債現在高や退職手当負担見込額などの将来負担額そのものも減となったことから、平成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年度決算においても、引き続き将来負担比率は算定されなかった。なお、比率を算定した場合△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教育福祉総合センター整備事業をはじめとする大規模建設事業の実施に伴い、多額の建設事業債の発行や基金の繰入が見込まれることから、引き続き経費削減による基金の積み増しや起債対象事業の限定等、比率の上昇を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145825</xdr:rowOff>
    </xdr:from>
    <xdr:ext cx="762000" cy="259045"/>
    <xdr:sp macro="" textlink="">
      <xdr:nvSpPr>
        <xdr:cNvPr id="444" name="将来負担の状況平均値テキスト"/>
        <xdr:cNvSpPr txBox="1"/>
      </xdr:nvSpPr>
      <xdr:spPr>
        <a:xfrm>
          <a:off x="17106900" y="237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5" name="フローチャート: 判断 444"/>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6" name="フローチャート: 判断 445"/>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146248</xdr:rowOff>
    </xdr:from>
    <xdr:ext cx="736600" cy="259045"/>
    <xdr:sp macro="" textlink="">
      <xdr:nvSpPr>
        <xdr:cNvPr id="447" name="テキスト ボックス 446"/>
        <xdr:cNvSpPr txBox="1"/>
      </xdr:nvSpPr>
      <xdr:spPr>
        <a:xfrm>
          <a:off x="15798800" y="220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66645</xdr:rowOff>
    </xdr:from>
    <xdr:to>
      <xdr:col>73</xdr:col>
      <xdr:colOff>44450</xdr:colOff>
      <xdr:row>14</xdr:row>
      <xdr:rowOff>168245</xdr:rowOff>
    </xdr:to>
    <xdr:sp macro="" textlink="">
      <xdr:nvSpPr>
        <xdr:cNvPr id="448" name="フローチャート: 判断 447"/>
        <xdr:cNvSpPr/>
      </xdr:nvSpPr>
      <xdr:spPr>
        <a:xfrm>
          <a:off x="15240000" y="246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6972</xdr:rowOff>
    </xdr:from>
    <xdr:ext cx="762000" cy="259045"/>
    <xdr:sp macro="" textlink="">
      <xdr:nvSpPr>
        <xdr:cNvPr id="449" name="テキスト ボックス 448"/>
        <xdr:cNvSpPr txBox="1"/>
      </xdr:nvSpPr>
      <xdr:spPr>
        <a:xfrm>
          <a:off x="14909800" y="223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79042</xdr:rowOff>
    </xdr:from>
    <xdr:to>
      <xdr:col>68</xdr:col>
      <xdr:colOff>203200</xdr:colOff>
      <xdr:row>16</xdr:row>
      <xdr:rowOff>9192</xdr:rowOff>
    </xdr:to>
    <xdr:sp macro="" textlink="">
      <xdr:nvSpPr>
        <xdr:cNvPr id="450" name="フローチャート: 判断 449"/>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19369</xdr:rowOff>
    </xdr:from>
    <xdr:ext cx="762000" cy="259045"/>
    <xdr:sp macro="" textlink="">
      <xdr:nvSpPr>
        <xdr:cNvPr id="451" name="テキスト ボックス 450"/>
        <xdr:cNvSpPr txBox="1"/>
      </xdr:nvSpPr>
      <xdr:spPr>
        <a:xfrm>
          <a:off x="14020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52" name="フローチャート: 判断 451"/>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37633</xdr:rowOff>
    </xdr:from>
    <xdr:ext cx="762000" cy="259045"/>
    <xdr:sp macro="" textlink="">
      <xdr:nvSpPr>
        <xdr:cNvPr id="453" name="テキスト ボックス 452"/>
        <xdr:cNvSpPr txBox="1"/>
      </xdr:nvSpPr>
      <xdr:spPr>
        <a:xfrm>
          <a:off x="13131800" y="27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51949</xdr:rowOff>
    </xdr:from>
    <xdr:to>
      <xdr:col>64</xdr:col>
      <xdr:colOff>152400</xdr:colOff>
      <xdr:row>13</xdr:row>
      <xdr:rowOff>153549</xdr:rowOff>
    </xdr:to>
    <xdr:sp macro="" textlink="">
      <xdr:nvSpPr>
        <xdr:cNvPr id="459" name="楕円 458"/>
        <xdr:cNvSpPr/>
      </xdr:nvSpPr>
      <xdr:spPr>
        <a:xfrm>
          <a:off x="13462000" y="22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163726</xdr:rowOff>
    </xdr:from>
    <xdr:ext cx="762000" cy="259045"/>
    <xdr:sp macro="" textlink="">
      <xdr:nvSpPr>
        <xdr:cNvPr id="460" name="テキスト ボックス 459"/>
        <xdr:cNvSpPr txBox="1"/>
      </xdr:nvSpPr>
      <xdr:spPr>
        <a:xfrm>
          <a:off x="13131800" y="204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113,244
110,638
17.34
42,650,080
41,291,360
1,335,546
21,528,627
20,885,293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年度は、職員給及び定年退職者数の減等により、前年度比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ポイントの減となり、類似団体平均を下回る結果となった。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昭島市行財政改革推進プラン」に基づき、市民サービスの質を確保しつつ、行政課題に対応した組織体制の構築に努めるとともに、地域特性や類似団体等との比較による分析を踏まえ、適正な職員数による行財政運営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37</xdr:row>
      <xdr:rowOff>100330</xdr:rowOff>
    </xdr:to>
    <xdr:cxnSp macro="">
      <xdr:nvCxnSpPr>
        <xdr:cNvPr id="66" name="直線コネクタ 65"/>
        <xdr:cNvCxnSpPr/>
      </xdr:nvCxnSpPr>
      <xdr:spPr>
        <a:xfrm flipV="1">
          <a:off x="3987800" y="62915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37</xdr:row>
      <xdr:rowOff>123190</xdr:rowOff>
    </xdr:to>
    <xdr:cxnSp macro="">
      <xdr:nvCxnSpPr>
        <xdr:cNvPr id="69" name="直線コネクタ 68"/>
        <xdr:cNvCxnSpPr/>
      </xdr:nvCxnSpPr>
      <xdr:spPr>
        <a:xfrm flipV="1">
          <a:off x="3098800" y="644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37</xdr:row>
      <xdr:rowOff>123190</xdr:rowOff>
    </xdr:to>
    <xdr:cxnSp macro="">
      <xdr:nvCxnSpPr>
        <xdr:cNvPr id="72" name="直線コネクタ 71"/>
        <xdr:cNvCxnSpPr/>
      </xdr:nvCxnSpPr>
      <xdr:spPr>
        <a:xfrm>
          <a:off x="2209800" y="6421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77470</xdr:rowOff>
    </xdr:from>
    <xdr:to>
      <xdr:col>11</xdr:col>
      <xdr:colOff>9525</xdr:colOff>
      <xdr:row>37</xdr:row>
      <xdr:rowOff>100330</xdr:rowOff>
    </xdr:to>
    <xdr:cxnSp macro="">
      <xdr:nvCxnSpPr>
        <xdr:cNvPr id="75" name="直線コネクタ 74"/>
        <xdr:cNvCxnSpPr/>
      </xdr:nvCxnSpPr>
      <xdr:spPr>
        <a:xfrm flipV="1">
          <a:off x="1320800" y="642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年度は、東中神駅自由通路の一部供用開始に伴う維持管理経費の増等により、経常的経費充当一般財源等は増となっているものの、分母にあたる経常一般財源等が大幅な増となったことから、前年度比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今後も、「昭島市行財政改革推進プラン」に基づき、使用料・手数料等受益者負担の見直しを行うとともに、効率的・効果的な財政運営に努める。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78994</xdr:rowOff>
    </xdr:from>
    <xdr:to>
      <xdr:col>82</xdr:col>
      <xdr:colOff>107950</xdr:colOff>
      <xdr:row>17</xdr:row>
      <xdr:rowOff>124714</xdr:rowOff>
    </xdr:to>
    <xdr:cxnSp macro="">
      <xdr:nvCxnSpPr>
        <xdr:cNvPr id="125" name="直線コネクタ 124"/>
        <xdr:cNvCxnSpPr/>
      </xdr:nvCxnSpPr>
      <xdr:spPr>
        <a:xfrm flipV="1">
          <a:off x="15671800" y="29936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6"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124714</xdr:rowOff>
    </xdr:to>
    <xdr:cxnSp macro="">
      <xdr:nvCxnSpPr>
        <xdr:cNvPr id="128" name="直線コネクタ 127"/>
        <xdr:cNvCxnSpPr/>
      </xdr:nvCxnSpPr>
      <xdr:spPr>
        <a:xfrm>
          <a:off x="14782800" y="29662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57675</xdr:rowOff>
    </xdr:from>
    <xdr:ext cx="736600" cy="259045"/>
    <xdr:sp macro="" textlink="">
      <xdr:nvSpPr>
        <xdr:cNvPr id="130" name="テキスト ボックス 129"/>
        <xdr:cNvSpPr txBox="1"/>
      </xdr:nvSpPr>
      <xdr:spPr>
        <a:xfrm>
          <a:off x="15290800" y="262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69850</xdr:rowOff>
    </xdr:to>
    <xdr:cxnSp macro="">
      <xdr:nvCxnSpPr>
        <xdr:cNvPr id="131" name="直線コネクタ 130"/>
        <xdr:cNvCxnSpPr/>
      </xdr:nvCxnSpPr>
      <xdr:spPr>
        <a:xfrm flipV="1">
          <a:off x="13893800" y="2966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33" name="テキスト ボックス 132"/>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69850</xdr:rowOff>
    </xdr:to>
    <xdr:cxnSp macro="">
      <xdr:nvCxnSpPr>
        <xdr:cNvPr id="134" name="直線コネクタ 133"/>
        <xdr:cNvCxnSpPr/>
      </xdr:nvCxnSpPr>
      <xdr:spPr>
        <a:xfrm>
          <a:off x="13004800" y="2893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36" name="テキスト ボックス 135"/>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8" name="テキスト ボックス 137"/>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4" name="楕円 143"/>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271</xdr:rowOff>
    </xdr:from>
    <xdr:ext cx="762000" cy="259045"/>
    <xdr:sp macro="" textlink="">
      <xdr:nvSpPr>
        <xdr:cNvPr id="145" name="物件費該当値テキスト"/>
        <xdr:cNvSpPr txBox="1"/>
      </xdr:nvSpPr>
      <xdr:spPr>
        <a:xfrm>
          <a:off x="165989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6" name="楕円 145"/>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7" name="テキスト ボックス 146"/>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8" name="楕円 147"/>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49" name="テキスト ボックス 148"/>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0" name="楕円 149"/>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1" name="テキスト ボックス 150"/>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年度は、公立保育所の民営化等による私立保育園運営費の増や障害者自立支援給付費の利用者数の増等により、前年度比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ポイントの増となった。依然として類似団体平均を大きく上回っている。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今後も扶助費は増加傾向で推移することが見込まれており、国都支出金の確保とともに、給付水準や給付と負担のバランスなど多角的な視点からの検討を進め、比率の改善に努める。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39915</xdr:rowOff>
    </xdr:to>
    <xdr:cxnSp macro="">
      <xdr:nvCxnSpPr>
        <xdr:cNvPr id="188" name="直線コネクタ 187"/>
        <xdr:cNvCxnSpPr/>
      </xdr:nvCxnSpPr>
      <xdr:spPr>
        <a:xfrm>
          <a:off x="3987800" y="9875157"/>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84562</xdr:rowOff>
    </xdr:from>
    <xdr:ext cx="762000" cy="259045"/>
    <xdr:sp macro="" textlink="">
      <xdr:nvSpPr>
        <xdr:cNvPr id="189" name="扶助費平均値テキスト"/>
        <xdr:cNvSpPr txBox="1"/>
      </xdr:nvSpPr>
      <xdr:spPr>
        <a:xfrm>
          <a:off x="4914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7257</xdr:rowOff>
    </xdr:to>
    <xdr:cxnSp macro="">
      <xdr:nvCxnSpPr>
        <xdr:cNvPr id="191" name="直線コネクタ 190"/>
        <xdr:cNvCxnSpPr/>
      </xdr:nvCxnSpPr>
      <xdr:spPr>
        <a:xfrm flipV="1">
          <a:off x="3098800" y="9875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193" name="テキスト ボックス 192"/>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154215</xdr:rowOff>
    </xdr:from>
    <xdr:to>
      <xdr:col>15</xdr:col>
      <xdr:colOff>98425</xdr:colOff>
      <xdr:row>58</xdr:row>
      <xdr:rowOff>7257</xdr:rowOff>
    </xdr:to>
    <xdr:cxnSp macro="">
      <xdr:nvCxnSpPr>
        <xdr:cNvPr id="194" name="直線コネクタ 193"/>
        <xdr:cNvCxnSpPr/>
      </xdr:nvCxnSpPr>
      <xdr:spPr>
        <a:xfrm>
          <a:off x="2209800" y="97554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108857</xdr:rowOff>
    </xdr:from>
    <xdr:to>
      <xdr:col>15</xdr:col>
      <xdr:colOff>149225</xdr:colOff>
      <xdr:row>55</xdr:row>
      <xdr:rowOff>39007</xdr:rowOff>
    </xdr:to>
    <xdr:sp macro="" textlink="">
      <xdr:nvSpPr>
        <xdr:cNvPr id="195" name="フローチャート: 判断 194"/>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196" name="テキスト ボックス 195"/>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154215</xdr:rowOff>
    </xdr:from>
    <xdr:to>
      <xdr:col>11</xdr:col>
      <xdr:colOff>9525</xdr:colOff>
      <xdr:row>57</xdr:row>
      <xdr:rowOff>4535</xdr:rowOff>
    </xdr:to>
    <xdr:cxnSp macro="">
      <xdr:nvCxnSpPr>
        <xdr:cNvPr id="197" name="直線コネクタ 196"/>
        <xdr:cNvCxnSpPr/>
      </xdr:nvCxnSpPr>
      <xdr:spPr>
        <a:xfrm flipV="1">
          <a:off x="1320800" y="9755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198" name="フローチャート: 判断 197"/>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199" name="テキスト ボックス 198"/>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0" name="フローチャート: 判断 199"/>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01" name="テキスト ボックス 200"/>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207" name="楕円 206"/>
        <xdr:cNvSpPr/>
      </xdr:nvSpPr>
      <xdr:spPr>
        <a:xfrm>
          <a:off x="4775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132642</xdr:rowOff>
    </xdr:from>
    <xdr:ext cx="762000" cy="259045"/>
    <xdr:sp macro="" textlink="">
      <xdr:nvSpPr>
        <xdr:cNvPr id="208" name="扶助費該当値テキスト"/>
        <xdr:cNvSpPr txBox="1"/>
      </xdr:nvSpPr>
      <xdr:spPr>
        <a:xfrm>
          <a:off x="4914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127907</xdr:rowOff>
    </xdr:from>
    <xdr:to>
      <xdr:col>15</xdr:col>
      <xdr:colOff>149225</xdr:colOff>
      <xdr:row>58</xdr:row>
      <xdr:rowOff>58057</xdr:rowOff>
    </xdr:to>
    <xdr:sp macro="" textlink="">
      <xdr:nvSpPr>
        <xdr:cNvPr id="211" name="楕円 210"/>
        <xdr:cNvSpPr/>
      </xdr:nvSpPr>
      <xdr:spPr>
        <a:xfrm>
          <a:off x="3048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42834</xdr:rowOff>
    </xdr:from>
    <xdr:ext cx="762000" cy="259045"/>
    <xdr:sp macro="" textlink="">
      <xdr:nvSpPr>
        <xdr:cNvPr id="212" name="テキスト ボックス 211"/>
        <xdr:cNvSpPr txBox="1"/>
      </xdr:nvSpPr>
      <xdr:spPr>
        <a:xfrm>
          <a:off x="2717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103415</xdr:rowOff>
    </xdr:from>
    <xdr:to>
      <xdr:col>11</xdr:col>
      <xdr:colOff>60325</xdr:colOff>
      <xdr:row>57</xdr:row>
      <xdr:rowOff>33565</xdr:rowOff>
    </xdr:to>
    <xdr:sp macro="" textlink="">
      <xdr:nvSpPr>
        <xdr:cNvPr id="213" name="楕円 212"/>
        <xdr:cNvSpPr/>
      </xdr:nvSpPr>
      <xdr:spPr>
        <a:xfrm>
          <a:off x="2159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214" name="テキスト ボックス 213"/>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5" name="楕円 214"/>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6" name="テキスト ボックス 215"/>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維持補修費は、小・中学校維持補修費が増となったことから、前年度比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％となった。今後、公共施設等総合管理計画に基づき、計画的に維持管理を行う。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繰出金は、下水道事業特別会計の減及び経常一般財源等の増が影響し、前年度比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％となった。今後も高齢化に伴う法定繰出分の増加等が見込まれるため、赤字補塡分も含めた繰出金の抑制により、財政基盤の強化に努める。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44450</xdr:rowOff>
    </xdr:to>
    <xdr:cxnSp macro="">
      <xdr:nvCxnSpPr>
        <xdr:cNvPr id="249" name="直線コネクタ 248"/>
        <xdr:cNvCxnSpPr/>
      </xdr:nvCxnSpPr>
      <xdr:spPr>
        <a:xfrm flipV="1">
          <a:off x="15671800" y="9766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118127</xdr:rowOff>
    </xdr:from>
    <xdr:ext cx="762000" cy="259045"/>
    <xdr:sp macro="" textlink="">
      <xdr:nvSpPr>
        <xdr:cNvPr id="250" name="その他平均値テキスト"/>
        <xdr:cNvSpPr txBox="1"/>
      </xdr:nvSpPr>
      <xdr:spPr>
        <a:xfrm>
          <a:off x="16598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57</xdr:row>
      <xdr:rowOff>44450</xdr:rowOff>
    </xdr:to>
    <xdr:cxnSp macro="">
      <xdr:nvCxnSpPr>
        <xdr:cNvPr id="252" name="直線コネクタ 251"/>
        <xdr:cNvCxnSpPr/>
      </xdr:nvCxnSpPr>
      <xdr:spPr>
        <a:xfrm>
          <a:off x="14782800" y="9626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4" name="テキスト ボックス 253"/>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158750</xdr:rowOff>
    </xdr:from>
    <xdr:to>
      <xdr:col>73</xdr:col>
      <xdr:colOff>180975</xdr:colOff>
      <xdr:row>56</xdr:row>
      <xdr:rowOff>25400</xdr:rowOff>
    </xdr:to>
    <xdr:cxnSp macro="">
      <xdr:nvCxnSpPr>
        <xdr:cNvPr id="255" name="直線コネクタ 254"/>
        <xdr:cNvCxnSpPr/>
      </xdr:nvCxnSpPr>
      <xdr:spPr>
        <a:xfrm>
          <a:off x="13893800" y="958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101600</xdr:rowOff>
    </xdr:from>
    <xdr:to>
      <xdr:col>74</xdr:col>
      <xdr:colOff>31750</xdr:colOff>
      <xdr:row>57</xdr:row>
      <xdr:rowOff>31750</xdr:rowOff>
    </xdr:to>
    <xdr:sp macro="" textlink="">
      <xdr:nvSpPr>
        <xdr:cNvPr id="256" name="フローチャート: 判断 255"/>
        <xdr:cNvSpPr/>
      </xdr:nvSpPr>
      <xdr:spPr>
        <a:xfrm>
          <a:off x="14732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7" name="テキスト ボックス 256"/>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158750</xdr:rowOff>
    </xdr:to>
    <xdr:cxnSp macro="">
      <xdr:nvCxnSpPr>
        <xdr:cNvPr id="258" name="直線コネクタ 257"/>
        <xdr:cNvCxnSpPr/>
      </xdr:nvCxnSpPr>
      <xdr:spPr>
        <a:xfrm>
          <a:off x="13004800" y="9499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9" name="フローチャート: 判断 258"/>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0" name="テキスト ボックス 259"/>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1" name="フローチャート: 判断 260"/>
        <xdr:cNvSpPr/>
      </xdr:nvSpPr>
      <xdr:spPr>
        <a:xfrm>
          <a:off x="12954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8" name="楕円 267"/>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9" name="その他該当値テキスト"/>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165100</xdr:rowOff>
    </xdr:from>
    <xdr:to>
      <xdr:col>78</xdr:col>
      <xdr:colOff>120650</xdr:colOff>
      <xdr:row>57</xdr:row>
      <xdr:rowOff>95250</xdr:rowOff>
    </xdr:to>
    <xdr:sp macro="" textlink="">
      <xdr:nvSpPr>
        <xdr:cNvPr id="270" name="楕円 269"/>
        <xdr:cNvSpPr/>
      </xdr:nvSpPr>
      <xdr:spPr>
        <a:xfrm>
          <a:off x="15621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80027</xdr:rowOff>
    </xdr:from>
    <xdr:ext cx="736600" cy="259045"/>
    <xdr:sp macro="" textlink="">
      <xdr:nvSpPr>
        <xdr:cNvPr id="271" name="テキスト ボックス 270"/>
        <xdr:cNvSpPr txBox="1"/>
      </xdr:nvSpPr>
      <xdr:spPr>
        <a:xfrm>
          <a:off x="15290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146050</xdr:rowOff>
    </xdr:from>
    <xdr:to>
      <xdr:col>74</xdr:col>
      <xdr:colOff>31750</xdr:colOff>
      <xdr:row>56</xdr:row>
      <xdr:rowOff>76200</xdr:rowOff>
    </xdr:to>
    <xdr:sp macro="" textlink="">
      <xdr:nvSpPr>
        <xdr:cNvPr id="272" name="楕円 271"/>
        <xdr:cNvSpPr/>
      </xdr:nvSpPr>
      <xdr:spPr>
        <a:xfrm>
          <a:off x="14732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86377</xdr:rowOff>
    </xdr:from>
    <xdr:ext cx="762000" cy="259045"/>
    <xdr:sp macro="" textlink="">
      <xdr:nvSpPr>
        <xdr:cNvPr id="273" name="テキスト ボックス 272"/>
        <xdr:cNvSpPr txBox="1"/>
      </xdr:nvSpPr>
      <xdr:spPr>
        <a:xfrm>
          <a:off x="14401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107950</xdr:rowOff>
    </xdr:from>
    <xdr:to>
      <xdr:col>69</xdr:col>
      <xdr:colOff>142875</xdr:colOff>
      <xdr:row>56</xdr:row>
      <xdr:rowOff>38100</xdr:rowOff>
    </xdr:to>
    <xdr:sp macro="" textlink="">
      <xdr:nvSpPr>
        <xdr:cNvPr id="274" name="楕円 273"/>
        <xdr:cNvSpPr/>
      </xdr:nvSpPr>
      <xdr:spPr>
        <a:xfrm>
          <a:off x="13843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48277</xdr:rowOff>
    </xdr:from>
    <xdr:ext cx="762000" cy="259045"/>
    <xdr:sp macro="" textlink="">
      <xdr:nvSpPr>
        <xdr:cNvPr id="275" name="テキスト ボックス 274"/>
        <xdr:cNvSpPr txBox="1"/>
      </xdr:nvSpPr>
      <xdr:spPr>
        <a:xfrm>
          <a:off x="13512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76" name="楕円 275"/>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77" name="テキスト ボックス 276"/>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年度の補助費等経常収支比率は、補助費等の経常的経費充当一般財源等が増となったものの、分母にあたる経常一般財源等が大幅に増となったことから、前年度比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ポイントの減となった。しかしながら、依然として類似団体平均を上回っている状況である。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今後も、各種団体等に対する補助金等の必要性や金額等を定期的に検証し、適正化を図る。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38100</xdr:rowOff>
    </xdr:to>
    <xdr:cxnSp macro="">
      <xdr:nvCxnSpPr>
        <xdr:cNvPr id="310" name="直線コネクタ 309"/>
        <xdr:cNvCxnSpPr/>
      </xdr:nvCxnSpPr>
      <xdr:spPr>
        <a:xfrm flipV="1">
          <a:off x="15671800" y="6527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124477</xdr:rowOff>
    </xdr:from>
    <xdr:ext cx="762000" cy="259045"/>
    <xdr:sp macro="" textlink="">
      <xdr:nvSpPr>
        <xdr:cNvPr id="311"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146050</xdr:rowOff>
    </xdr:from>
    <xdr:to>
      <xdr:col>78</xdr:col>
      <xdr:colOff>69850</xdr:colOff>
      <xdr:row>38</xdr:row>
      <xdr:rowOff>38100</xdr:rowOff>
    </xdr:to>
    <xdr:cxnSp macro="">
      <xdr:nvCxnSpPr>
        <xdr:cNvPr id="313" name="直線コネクタ 312"/>
        <xdr:cNvCxnSpPr/>
      </xdr:nvCxnSpPr>
      <xdr:spPr>
        <a:xfrm>
          <a:off x="14782800" y="6489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5" name="テキスト ボックス 314"/>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146050</xdr:rowOff>
    </xdr:from>
    <xdr:to>
      <xdr:col>73</xdr:col>
      <xdr:colOff>180975</xdr:colOff>
      <xdr:row>37</xdr:row>
      <xdr:rowOff>146050</xdr:rowOff>
    </xdr:to>
    <xdr:cxnSp macro="">
      <xdr:nvCxnSpPr>
        <xdr:cNvPr id="316" name="直線コネクタ 315"/>
        <xdr:cNvCxnSpPr/>
      </xdr:nvCxnSpPr>
      <xdr:spPr>
        <a:xfrm>
          <a:off x="138938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7" name="フローチャート: 判断 316"/>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118127</xdr:rowOff>
    </xdr:from>
    <xdr:ext cx="762000" cy="259045"/>
    <xdr:sp macro="" textlink="">
      <xdr:nvSpPr>
        <xdr:cNvPr id="318" name="テキスト ボックス 317"/>
        <xdr:cNvSpPr txBox="1"/>
      </xdr:nvSpPr>
      <xdr:spPr>
        <a:xfrm>
          <a:off x="14401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146050</xdr:rowOff>
    </xdr:from>
    <xdr:to>
      <xdr:col>69</xdr:col>
      <xdr:colOff>92075</xdr:colOff>
      <xdr:row>37</xdr:row>
      <xdr:rowOff>158750</xdr:rowOff>
    </xdr:to>
    <xdr:cxnSp macro="">
      <xdr:nvCxnSpPr>
        <xdr:cNvPr id="319" name="直線コネクタ 318"/>
        <xdr:cNvCxnSpPr/>
      </xdr:nvCxnSpPr>
      <xdr:spPr>
        <a:xfrm flipV="1">
          <a:off x="13004800" y="648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0" name="フローチャート: 判断 319"/>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21" name="テキスト ボックス 320"/>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2" name="フローチャート: 判断 321"/>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118127</xdr:rowOff>
    </xdr:from>
    <xdr:ext cx="762000" cy="259045"/>
    <xdr:sp macro="" textlink="">
      <xdr:nvSpPr>
        <xdr:cNvPr id="323" name="テキスト ボックス 322"/>
        <xdr:cNvSpPr txBox="1"/>
      </xdr:nvSpPr>
      <xdr:spPr>
        <a:xfrm>
          <a:off x="12623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9" name="楕円 328"/>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30"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158750</xdr:rowOff>
    </xdr:from>
    <xdr:to>
      <xdr:col>78</xdr:col>
      <xdr:colOff>120650</xdr:colOff>
      <xdr:row>38</xdr:row>
      <xdr:rowOff>88900</xdr:rowOff>
    </xdr:to>
    <xdr:sp macro="" textlink="">
      <xdr:nvSpPr>
        <xdr:cNvPr id="331" name="楕円 330"/>
        <xdr:cNvSpPr/>
      </xdr:nvSpPr>
      <xdr:spPr>
        <a:xfrm>
          <a:off x="15621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73677</xdr:rowOff>
    </xdr:from>
    <xdr:ext cx="736600" cy="259045"/>
    <xdr:sp macro="" textlink="">
      <xdr:nvSpPr>
        <xdr:cNvPr id="332" name="テキスト ボックス 331"/>
        <xdr:cNvSpPr txBox="1"/>
      </xdr:nvSpPr>
      <xdr:spPr>
        <a:xfrm>
          <a:off x="15290800" y="658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95250</xdr:rowOff>
    </xdr:from>
    <xdr:to>
      <xdr:col>74</xdr:col>
      <xdr:colOff>31750</xdr:colOff>
      <xdr:row>38</xdr:row>
      <xdr:rowOff>25400</xdr:rowOff>
    </xdr:to>
    <xdr:sp macro="" textlink="">
      <xdr:nvSpPr>
        <xdr:cNvPr id="333" name="楕円 332"/>
        <xdr:cNvSpPr/>
      </xdr:nvSpPr>
      <xdr:spPr>
        <a:xfrm>
          <a:off x="14732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10177</xdr:rowOff>
    </xdr:from>
    <xdr:ext cx="762000" cy="259045"/>
    <xdr:sp macro="" textlink="">
      <xdr:nvSpPr>
        <xdr:cNvPr id="334" name="テキスト ボックス 333"/>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35" name="楕円 334"/>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36" name="テキスト ボックス 335"/>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107950</xdr:rowOff>
    </xdr:from>
    <xdr:to>
      <xdr:col>65</xdr:col>
      <xdr:colOff>53975</xdr:colOff>
      <xdr:row>38</xdr:row>
      <xdr:rowOff>38100</xdr:rowOff>
    </xdr:to>
    <xdr:sp macro="" textlink="">
      <xdr:nvSpPr>
        <xdr:cNvPr id="337" name="楕円 336"/>
        <xdr:cNvSpPr/>
      </xdr:nvSpPr>
      <xdr:spPr>
        <a:xfrm>
          <a:off x="1295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22877</xdr:rowOff>
    </xdr:from>
    <xdr:ext cx="762000" cy="259045"/>
    <xdr:sp macro="" textlink="">
      <xdr:nvSpPr>
        <xdr:cNvPr id="338" name="テキスト ボックス 337"/>
        <xdr:cNvSpPr txBox="1"/>
      </xdr:nvSpPr>
      <xdr:spPr>
        <a:xfrm>
          <a:off x="12623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年度は、公債費については微増となっているものの、分母にあたる経常一般財源等が大幅な増となったことから、前年度比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ポイントの減となり、類似団体との比較においても依然としてその平均を下回っている。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今後は大規模建設事業の実施に伴う公債費の増が見込まれることから、引き続き起債対象事業の限定や特例地方債の発行抑制を図り、低位の水準を維持する。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170435</xdr:rowOff>
    </xdr:from>
    <xdr:to>
      <xdr:col>24</xdr:col>
      <xdr:colOff>25400</xdr:colOff>
      <xdr:row>76</xdr:row>
      <xdr:rowOff>12700</xdr:rowOff>
    </xdr:to>
    <xdr:cxnSp macro="">
      <xdr:nvCxnSpPr>
        <xdr:cNvPr id="368" name="直線コネクタ 367"/>
        <xdr:cNvCxnSpPr/>
      </xdr:nvCxnSpPr>
      <xdr:spPr>
        <a:xfrm flipV="1">
          <a:off x="3987800" y="130291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9"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12700</xdr:rowOff>
    </xdr:to>
    <xdr:cxnSp macro="">
      <xdr:nvCxnSpPr>
        <xdr:cNvPr id="371" name="直線コネクタ 370"/>
        <xdr:cNvCxnSpPr/>
      </xdr:nvCxnSpPr>
      <xdr:spPr>
        <a:xfrm>
          <a:off x="3098800" y="130246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3" name="テキスト ボックス 372"/>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165863</xdr:rowOff>
    </xdr:from>
    <xdr:to>
      <xdr:col>15</xdr:col>
      <xdr:colOff>98425</xdr:colOff>
      <xdr:row>76</xdr:row>
      <xdr:rowOff>76708</xdr:rowOff>
    </xdr:to>
    <xdr:cxnSp macro="">
      <xdr:nvCxnSpPr>
        <xdr:cNvPr id="374" name="直線コネクタ 373"/>
        <xdr:cNvCxnSpPr/>
      </xdr:nvCxnSpPr>
      <xdr:spPr>
        <a:xfrm flipV="1">
          <a:off x="2209800" y="13024613"/>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6" name="テキスト ボックス 375"/>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90424</xdr:rowOff>
    </xdr:to>
    <xdr:cxnSp macro="">
      <xdr:nvCxnSpPr>
        <xdr:cNvPr id="377" name="直線コネクタ 376"/>
        <xdr:cNvCxnSpPr/>
      </xdr:nvCxnSpPr>
      <xdr:spPr>
        <a:xfrm flipV="1">
          <a:off x="1320800" y="13106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8" name="フローチャート: 判断 377"/>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79" name="テキスト ボックス 378"/>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80" name="フローチャート: 判断 379"/>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81" name="テキスト ボックス 380"/>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119634</xdr:rowOff>
    </xdr:from>
    <xdr:to>
      <xdr:col>24</xdr:col>
      <xdr:colOff>76200</xdr:colOff>
      <xdr:row>76</xdr:row>
      <xdr:rowOff>49783</xdr:rowOff>
    </xdr:to>
    <xdr:sp macro="" textlink="">
      <xdr:nvSpPr>
        <xdr:cNvPr id="387" name="楕円 386"/>
        <xdr:cNvSpPr/>
      </xdr:nvSpPr>
      <xdr:spPr>
        <a:xfrm>
          <a:off x="4775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136161</xdr:rowOff>
    </xdr:from>
    <xdr:ext cx="762000" cy="259045"/>
    <xdr:sp macro="" textlink="">
      <xdr:nvSpPr>
        <xdr:cNvPr id="388" name="公債費該当値テキスト"/>
        <xdr:cNvSpPr txBox="1"/>
      </xdr:nvSpPr>
      <xdr:spPr>
        <a:xfrm>
          <a:off x="4914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9" name="楕円 388"/>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0" name="テキスト ボックス 389"/>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115062</xdr:rowOff>
    </xdr:from>
    <xdr:to>
      <xdr:col>15</xdr:col>
      <xdr:colOff>149225</xdr:colOff>
      <xdr:row>76</xdr:row>
      <xdr:rowOff>45213</xdr:rowOff>
    </xdr:to>
    <xdr:sp macro="" textlink="">
      <xdr:nvSpPr>
        <xdr:cNvPr id="391" name="楕円 390"/>
        <xdr:cNvSpPr/>
      </xdr:nvSpPr>
      <xdr:spPr>
        <a:xfrm>
          <a:off x="3048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92" name="テキスト ボックス 391"/>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3" name="楕円 392"/>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4" name="テキスト ボックス 393"/>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39624</xdr:rowOff>
    </xdr:from>
    <xdr:to>
      <xdr:col>6</xdr:col>
      <xdr:colOff>171450</xdr:colOff>
      <xdr:row>76</xdr:row>
      <xdr:rowOff>141224</xdr:rowOff>
    </xdr:to>
    <xdr:sp macro="" textlink="">
      <xdr:nvSpPr>
        <xdr:cNvPr id="395" name="楕円 394"/>
        <xdr:cNvSpPr/>
      </xdr:nvSpPr>
      <xdr:spPr>
        <a:xfrm>
          <a:off x="1270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151401</xdr:rowOff>
    </xdr:from>
    <xdr:ext cx="762000" cy="259045"/>
    <xdr:sp macro="" textlink="">
      <xdr:nvSpPr>
        <xdr:cNvPr id="396" name="テキスト ボックス 395"/>
        <xdr:cNvSpPr txBox="1"/>
      </xdr:nvSpPr>
      <xdr:spPr>
        <a:xfrm>
          <a:off x="939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公債費以外の経常収支比率は、分母にあたる経常一般財源等が増となったことから、前年度比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ポイントの減となったものの、依然として類似団体平均を上回っている状況にある。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今後は、「昭島市行財政改革推進プラン」に基づき、財源の確保と効率的・効果的な財政運営に努める。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97282</xdr:rowOff>
    </xdr:from>
    <xdr:to>
      <xdr:col>82</xdr:col>
      <xdr:colOff>107950</xdr:colOff>
      <xdr:row>80</xdr:row>
      <xdr:rowOff>21844</xdr:rowOff>
    </xdr:to>
    <xdr:cxnSp macro="">
      <xdr:nvCxnSpPr>
        <xdr:cNvPr id="427" name="直線コネクタ 426"/>
        <xdr:cNvCxnSpPr/>
      </xdr:nvCxnSpPr>
      <xdr:spPr>
        <a:xfrm flipV="1">
          <a:off x="15671800" y="1364183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33290</xdr:rowOff>
    </xdr:from>
    <xdr:ext cx="762000" cy="259045"/>
    <xdr:sp macro="" textlink="">
      <xdr:nvSpPr>
        <xdr:cNvPr id="428" name="公債費以外平均値テキスト"/>
        <xdr:cNvSpPr txBox="1"/>
      </xdr:nvSpPr>
      <xdr:spPr>
        <a:xfrm>
          <a:off x="16598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110998</xdr:rowOff>
    </xdr:from>
    <xdr:to>
      <xdr:col>78</xdr:col>
      <xdr:colOff>69850</xdr:colOff>
      <xdr:row>80</xdr:row>
      <xdr:rowOff>21844</xdr:rowOff>
    </xdr:to>
    <xdr:cxnSp macro="">
      <xdr:nvCxnSpPr>
        <xdr:cNvPr id="430" name="直線コネクタ 429"/>
        <xdr:cNvCxnSpPr/>
      </xdr:nvCxnSpPr>
      <xdr:spPr>
        <a:xfrm>
          <a:off x="14782800" y="136555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32" name="テキスト ボックス 431"/>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168148</xdr:rowOff>
    </xdr:from>
    <xdr:to>
      <xdr:col>73</xdr:col>
      <xdr:colOff>180975</xdr:colOff>
      <xdr:row>79</xdr:row>
      <xdr:rowOff>110998</xdr:rowOff>
    </xdr:to>
    <xdr:cxnSp macro="">
      <xdr:nvCxnSpPr>
        <xdr:cNvPr id="433" name="直線コネクタ 432"/>
        <xdr:cNvCxnSpPr/>
      </xdr:nvCxnSpPr>
      <xdr:spPr>
        <a:xfrm>
          <a:off x="13893800" y="135412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4" name="フローチャート: 判断 433"/>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5" name="テキスト ボックス 434"/>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117856</xdr:rowOff>
    </xdr:from>
    <xdr:to>
      <xdr:col>69</xdr:col>
      <xdr:colOff>92075</xdr:colOff>
      <xdr:row>78</xdr:row>
      <xdr:rowOff>168148</xdr:rowOff>
    </xdr:to>
    <xdr:cxnSp macro="">
      <xdr:nvCxnSpPr>
        <xdr:cNvPr id="436" name="直線コネクタ 435"/>
        <xdr:cNvCxnSpPr/>
      </xdr:nvCxnSpPr>
      <xdr:spPr>
        <a:xfrm>
          <a:off x="13004800" y="134909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7" name="フローチャート: 判断 436"/>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8" name="テキスト ボックス 437"/>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46482</xdr:rowOff>
    </xdr:from>
    <xdr:to>
      <xdr:col>82</xdr:col>
      <xdr:colOff>158750</xdr:colOff>
      <xdr:row>79</xdr:row>
      <xdr:rowOff>148082</xdr:rowOff>
    </xdr:to>
    <xdr:sp macro="" textlink="">
      <xdr:nvSpPr>
        <xdr:cNvPr id="446" name="楕円 445"/>
        <xdr:cNvSpPr/>
      </xdr:nvSpPr>
      <xdr:spPr>
        <a:xfrm>
          <a:off x="164592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18559</xdr:rowOff>
    </xdr:from>
    <xdr:ext cx="762000" cy="259045"/>
    <xdr:sp macro="" textlink="">
      <xdr:nvSpPr>
        <xdr:cNvPr id="447" name="公債費以外該当値テキスト"/>
        <xdr:cNvSpPr txBox="1"/>
      </xdr:nvSpPr>
      <xdr:spPr>
        <a:xfrm>
          <a:off x="165989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142494</xdr:rowOff>
    </xdr:from>
    <xdr:to>
      <xdr:col>78</xdr:col>
      <xdr:colOff>120650</xdr:colOff>
      <xdr:row>80</xdr:row>
      <xdr:rowOff>72644</xdr:rowOff>
    </xdr:to>
    <xdr:sp macro="" textlink="">
      <xdr:nvSpPr>
        <xdr:cNvPr id="448" name="楕円 447"/>
        <xdr:cNvSpPr/>
      </xdr:nvSpPr>
      <xdr:spPr>
        <a:xfrm>
          <a:off x="15621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57421</xdr:rowOff>
    </xdr:from>
    <xdr:ext cx="736600" cy="259045"/>
    <xdr:sp macro="" textlink="">
      <xdr:nvSpPr>
        <xdr:cNvPr id="449" name="テキスト ボックス 448"/>
        <xdr:cNvSpPr txBox="1"/>
      </xdr:nvSpPr>
      <xdr:spPr>
        <a:xfrm>
          <a:off x="15290800" y="1377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60198</xdr:rowOff>
    </xdr:from>
    <xdr:to>
      <xdr:col>74</xdr:col>
      <xdr:colOff>31750</xdr:colOff>
      <xdr:row>79</xdr:row>
      <xdr:rowOff>161798</xdr:rowOff>
    </xdr:to>
    <xdr:sp macro="" textlink="">
      <xdr:nvSpPr>
        <xdr:cNvPr id="450" name="楕円 449"/>
        <xdr:cNvSpPr/>
      </xdr:nvSpPr>
      <xdr:spPr>
        <a:xfrm>
          <a:off x="14732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146575</xdr:rowOff>
    </xdr:from>
    <xdr:ext cx="762000" cy="259045"/>
    <xdr:sp macro="" textlink="">
      <xdr:nvSpPr>
        <xdr:cNvPr id="451" name="テキスト ボックス 450"/>
        <xdr:cNvSpPr txBox="1"/>
      </xdr:nvSpPr>
      <xdr:spPr>
        <a:xfrm>
          <a:off x="14401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macro="" textlink="">
      <xdr:nvSpPr>
        <xdr:cNvPr id="452" name="楕円 451"/>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macro="" textlink="">
      <xdr:nvSpPr>
        <xdr:cNvPr id="453" name="テキスト ボックス 452"/>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54" name="楕円 453"/>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55" name="テキスト ボックス 454"/>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26786</xdr:rowOff>
    </xdr:from>
    <xdr:to>
      <xdr:col>29</xdr:col>
      <xdr:colOff>127000</xdr:colOff>
      <xdr:row>18</xdr:row>
      <xdr:rowOff>99220</xdr:rowOff>
    </xdr:to>
    <xdr:cxnSp macro="">
      <xdr:nvCxnSpPr>
        <xdr:cNvPr id="52" name="直線コネクタ 51"/>
        <xdr:cNvCxnSpPr/>
      </xdr:nvCxnSpPr>
      <xdr:spPr bwMode="auto">
        <a:xfrm>
          <a:off x="5003800" y="3160511"/>
          <a:ext cx="647700" cy="72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35392</xdr:rowOff>
    </xdr:from>
    <xdr:ext cx="762000" cy="259045"/>
    <xdr:sp macro="" textlink="">
      <xdr:nvSpPr>
        <xdr:cNvPr id="53" name="人口1人当たり決算額の推移平均値テキスト130"/>
        <xdr:cNvSpPr txBox="1"/>
      </xdr:nvSpPr>
      <xdr:spPr>
        <a:xfrm>
          <a:off x="5740400" y="265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152451</xdr:rowOff>
    </xdr:from>
    <xdr:to>
      <xdr:col>26</xdr:col>
      <xdr:colOff>50800</xdr:colOff>
      <xdr:row>18</xdr:row>
      <xdr:rowOff>26786</xdr:rowOff>
    </xdr:to>
    <xdr:cxnSp macro="">
      <xdr:nvCxnSpPr>
        <xdr:cNvPr id="55" name="直線コネクタ 54"/>
        <xdr:cNvCxnSpPr/>
      </xdr:nvCxnSpPr>
      <xdr:spPr bwMode="auto">
        <a:xfrm>
          <a:off x="4305300" y="3114726"/>
          <a:ext cx="698500" cy="45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136455</xdr:rowOff>
    </xdr:from>
    <xdr:ext cx="736600" cy="259045"/>
    <xdr:sp macro="" textlink="">
      <xdr:nvSpPr>
        <xdr:cNvPr id="57" name="テキスト ボックス 56"/>
        <xdr:cNvSpPr txBox="1"/>
      </xdr:nvSpPr>
      <xdr:spPr>
        <a:xfrm>
          <a:off x="4622800" y="2584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72082</xdr:rowOff>
    </xdr:from>
    <xdr:to>
      <xdr:col>22</xdr:col>
      <xdr:colOff>114300</xdr:colOff>
      <xdr:row>17</xdr:row>
      <xdr:rowOff>152451</xdr:rowOff>
    </xdr:to>
    <xdr:cxnSp macro="">
      <xdr:nvCxnSpPr>
        <xdr:cNvPr id="58" name="直線コネクタ 57"/>
        <xdr:cNvCxnSpPr/>
      </xdr:nvCxnSpPr>
      <xdr:spPr bwMode="auto">
        <a:xfrm>
          <a:off x="3606800" y="3034357"/>
          <a:ext cx="698500" cy="80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3973</xdr:rowOff>
    </xdr:from>
    <xdr:to>
      <xdr:col>22</xdr:col>
      <xdr:colOff>165100</xdr:colOff>
      <xdr:row>16</xdr:row>
      <xdr:rowOff>105573</xdr:rowOff>
    </xdr:to>
    <xdr:sp macro="" textlink="">
      <xdr:nvSpPr>
        <xdr:cNvPr id="59" name="フローチャート: 判断 58"/>
        <xdr:cNvSpPr/>
      </xdr:nvSpPr>
      <xdr:spPr bwMode="auto">
        <a:xfrm>
          <a:off x="4254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115750</xdr:rowOff>
    </xdr:from>
    <xdr:ext cx="762000" cy="259045"/>
    <xdr:sp macro="" textlink="">
      <xdr:nvSpPr>
        <xdr:cNvPr id="60" name="テキスト ボックス 59"/>
        <xdr:cNvSpPr txBox="1"/>
      </xdr:nvSpPr>
      <xdr:spPr>
        <a:xfrm>
          <a:off x="39243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72082</xdr:rowOff>
    </xdr:from>
    <xdr:to>
      <xdr:col>18</xdr:col>
      <xdr:colOff>177800</xdr:colOff>
      <xdr:row>17</xdr:row>
      <xdr:rowOff>99612</xdr:rowOff>
    </xdr:to>
    <xdr:cxnSp macro="">
      <xdr:nvCxnSpPr>
        <xdr:cNvPr id="61" name="直線コネクタ 60"/>
        <xdr:cNvCxnSpPr/>
      </xdr:nvCxnSpPr>
      <xdr:spPr bwMode="auto">
        <a:xfrm flipV="1">
          <a:off x="2908300" y="3034357"/>
          <a:ext cx="698500" cy="27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118698</xdr:rowOff>
    </xdr:from>
    <xdr:to>
      <xdr:col>19</xdr:col>
      <xdr:colOff>38100</xdr:colOff>
      <xdr:row>16</xdr:row>
      <xdr:rowOff>48848</xdr:rowOff>
    </xdr:to>
    <xdr:sp macro="" textlink="">
      <xdr:nvSpPr>
        <xdr:cNvPr id="62" name="フローチャート: 判断 61"/>
        <xdr:cNvSpPr/>
      </xdr:nvSpPr>
      <xdr:spPr bwMode="auto">
        <a:xfrm>
          <a:off x="3556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59025</xdr:rowOff>
    </xdr:from>
    <xdr:ext cx="762000" cy="259045"/>
    <xdr:sp macro="" textlink="">
      <xdr:nvSpPr>
        <xdr:cNvPr id="63" name="テキスト ボックス 62"/>
        <xdr:cNvSpPr txBox="1"/>
      </xdr:nvSpPr>
      <xdr:spPr>
        <a:xfrm>
          <a:off x="32258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162556</xdr:rowOff>
    </xdr:from>
    <xdr:to>
      <xdr:col>15</xdr:col>
      <xdr:colOff>101600</xdr:colOff>
      <xdr:row>16</xdr:row>
      <xdr:rowOff>92706</xdr:rowOff>
    </xdr:to>
    <xdr:sp macro="" textlink="">
      <xdr:nvSpPr>
        <xdr:cNvPr id="64" name="フローチャート: 判断 63"/>
        <xdr:cNvSpPr/>
      </xdr:nvSpPr>
      <xdr:spPr bwMode="auto">
        <a:xfrm>
          <a:off x="2857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102883</xdr:rowOff>
    </xdr:from>
    <xdr:ext cx="762000" cy="259045"/>
    <xdr:sp macro="" textlink="">
      <xdr:nvSpPr>
        <xdr:cNvPr id="65" name="テキスト ボックス 64"/>
        <xdr:cNvSpPr txBox="1"/>
      </xdr:nvSpPr>
      <xdr:spPr>
        <a:xfrm>
          <a:off x="25273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48420</xdr:rowOff>
    </xdr:from>
    <xdr:to>
      <xdr:col>29</xdr:col>
      <xdr:colOff>177800</xdr:colOff>
      <xdr:row>18</xdr:row>
      <xdr:rowOff>150020</xdr:rowOff>
    </xdr:to>
    <xdr:sp macro="" textlink="">
      <xdr:nvSpPr>
        <xdr:cNvPr id="71" name="楕円 70"/>
        <xdr:cNvSpPr/>
      </xdr:nvSpPr>
      <xdr:spPr bwMode="auto">
        <a:xfrm>
          <a:off x="5600700" y="318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20497</xdr:rowOff>
    </xdr:from>
    <xdr:ext cx="762000" cy="259045"/>
    <xdr:sp macro="" textlink="">
      <xdr:nvSpPr>
        <xdr:cNvPr id="72" name="人口1人当たり決算額の推移該当値テキスト130"/>
        <xdr:cNvSpPr txBox="1"/>
      </xdr:nvSpPr>
      <xdr:spPr>
        <a:xfrm>
          <a:off x="5740400" y="315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147436</xdr:rowOff>
    </xdr:from>
    <xdr:to>
      <xdr:col>26</xdr:col>
      <xdr:colOff>101600</xdr:colOff>
      <xdr:row>18</xdr:row>
      <xdr:rowOff>77586</xdr:rowOff>
    </xdr:to>
    <xdr:sp macro="" textlink="">
      <xdr:nvSpPr>
        <xdr:cNvPr id="73" name="楕円 72"/>
        <xdr:cNvSpPr/>
      </xdr:nvSpPr>
      <xdr:spPr bwMode="auto">
        <a:xfrm>
          <a:off x="4953000" y="3109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62363</xdr:rowOff>
    </xdr:from>
    <xdr:ext cx="736600" cy="259045"/>
    <xdr:sp macro="" textlink="">
      <xdr:nvSpPr>
        <xdr:cNvPr id="74" name="テキスト ボックス 73"/>
        <xdr:cNvSpPr txBox="1"/>
      </xdr:nvSpPr>
      <xdr:spPr>
        <a:xfrm>
          <a:off x="4622800" y="319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101651</xdr:rowOff>
    </xdr:from>
    <xdr:to>
      <xdr:col>22</xdr:col>
      <xdr:colOff>165100</xdr:colOff>
      <xdr:row>18</xdr:row>
      <xdr:rowOff>31801</xdr:rowOff>
    </xdr:to>
    <xdr:sp macro="" textlink="">
      <xdr:nvSpPr>
        <xdr:cNvPr id="75" name="楕円 74"/>
        <xdr:cNvSpPr/>
      </xdr:nvSpPr>
      <xdr:spPr bwMode="auto">
        <a:xfrm>
          <a:off x="4254500" y="306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16578</xdr:rowOff>
    </xdr:from>
    <xdr:ext cx="762000" cy="259045"/>
    <xdr:sp macro="" textlink="">
      <xdr:nvSpPr>
        <xdr:cNvPr id="76" name="テキスト ボックス 75"/>
        <xdr:cNvSpPr txBox="1"/>
      </xdr:nvSpPr>
      <xdr:spPr>
        <a:xfrm>
          <a:off x="3924300" y="315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21282</xdr:rowOff>
    </xdr:from>
    <xdr:to>
      <xdr:col>19</xdr:col>
      <xdr:colOff>38100</xdr:colOff>
      <xdr:row>17</xdr:row>
      <xdr:rowOff>122882</xdr:rowOff>
    </xdr:to>
    <xdr:sp macro="" textlink="">
      <xdr:nvSpPr>
        <xdr:cNvPr id="77" name="楕円 76"/>
        <xdr:cNvSpPr/>
      </xdr:nvSpPr>
      <xdr:spPr bwMode="auto">
        <a:xfrm>
          <a:off x="3556000" y="2983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107659</xdr:rowOff>
    </xdr:from>
    <xdr:ext cx="762000" cy="259045"/>
    <xdr:sp macro="" textlink="">
      <xdr:nvSpPr>
        <xdr:cNvPr id="78" name="テキスト ボックス 77"/>
        <xdr:cNvSpPr txBox="1"/>
      </xdr:nvSpPr>
      <xdr:spPr>
        <a:xfrm>
          <a:off x="3225800" y="306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48812</xdr:rowOff>
    </xdr:from>
    <xdr:to>
      <xdr:col>15</xdr:col>
      <xdr:colOff>101600</xdr:colOff>
      <xdr:row>17</xdr:row>
      <xdr:rowOff>150412</xdr:rowOff>
    </xdr:to>
    <xdr:sp macro="" textlink="">
      <xdr:nvSpPr>
        <xdr:cNvPr id="79" name="楕円 78"/>
        <xdr:cNvSpPr/>
      </xdr:nvSpPr>
      <xdr:spPr bwMode="auto">
        <a:xfrm>
          <a:off x="2857500" y="301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135189</xdr:rowOff>
    </xdr:from>
    <xdr:ext cx="762000" cy="259045"/>
    <xdr:sp macro="" textlink="">
      <xdr:nvSpPr>
        <xdr:cNvPr id="80" name="テキスト ボックス 79"/>
        <xdr:cNvSpPr txBox="1"/>
      </xdr:nvSpPr>
      <xdr:spPr>
        <a:xfrm>
          <a:off x="2527300" y="309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34951</xdr:rowOff>
    </xdr:from>
    <xdr:to>
      <xdr:col>29</xdr:col>
      <xdr:colOff>127000</xdr:colOff>
      <xdr:row>37</xdr:row>
      <xdr:rowOff>40818</xdr:rowOff>
    </xdr:to>
    <xdr:cxnSp macro="">
      <xdr:nvCxnSpPr>
        <xdr:cNvPr id="113" name="直線コネクタ 112"/>
        <xdr:cNvCxnSpPr/>
      </xdr:nvCxnSpPr>
      <xdr:spPr bwMode="auto">
        <a:xfrm>
          <a:off x="5003800" y="7159651"/>
          <a:ext cx="647700" cy="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42816</xdr:rowOff>
    </xdr:from>
    <xdr:ext cx="762000" cy="259045"/>
    <xdr:sp macro="" textlink="">
      <xdr:nvSpPr>
        <xdr:cNvPr id="114" name="人口1人当たり決算額の推移平均値テキスト445"/>
        <xdr:cNvSpPr txBox="1"/>
      </xdr:nvSpPr>
      <xdr:spPr>
        <a:xfrm>
          <a:off x="5740400" y="6653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24282</xdr:rowOff>
    </xdr:from>
    <xdr:to>
      <xdr:col>26</xdr:col>
      <xdr:colOff>50800</xdr:colOff>
      <xdr:row>37</xdr:row>
      <xdr:rowOff>34951</xdr:rowOff>
    </xdr:to>
    <xdr:cxnSp macro="">
      <xdr:nvCxnSpPr>
        <xdr:cNvPr id="116" name="直線コネクタ 115"/>
        <xdr:cNvCxnSpPr/>
      </xdr:nvCxnSpPr>
      <xdr:spPr bwMode="auto">
        <a:xfrm>
          <a:off x="4305300" y="7148982"/>
          <a:ext cx="698500" cy="10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292523</xdr:rowOff>
    </xdr:from>
    <xdr:ext cx="736600" cy="259045"/>
    <xdr:sp macro="" textlink="">
      <xdr:nvSpPr>
        <xdr:cNvPr id="118" name="テキスト ボックス 117"/>
        <xdr:cNvSpPr txBox="1"/>
      </xdr:nvSpPr>
      <xdr:spPr>
        <a:xfrm>
          <a:off x="4622800" y="65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154584</xdr:rowOff>
    </xdr:from>
    <xdr:to>
      <xdr:col>22</xdr:col>
      <xdr:colOff>114300</xdr:colOff>
      <xdr:row>37</xdr:row>
      <xdr:rowOff>24282</xdr:rowOff>
    </xdr:to>
    <xdr:cxnSp macro="">
      <xdr:nvCxnSpPr>
        <xdr:cNvPr id="119" name="直線コネクタ 118"/>
        <xdr:cNvCxnSpPr/>
      </xdr:nvCxnSpPr>
      <xdr:spPr bwMode="auto">
        <a:xfrm>
          <a:off x="3606800" y="7107834"/>
          <a:ext cx="698500" cy="41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180480</xdr:rowOff>
    </xdr:from>
    <xdr:to>
      <xdr:col>22</xdr:col>
      <xdr:colOff>165100</xdr:colOff>
      <xdr:row>35</xdr:row>
      <xdr:rowOff>282080</xdr:rowOff>
    </xdr:to>
    <xdr:sp macro="" textlink="">
      <xdr:nvSpPr>
        <xdr:cNvPr id="120" name="フローチャート: 判断 119"/>
        <xdr:cNvSpPr/>
      </xdr:nvSpPr>
      <xdr:spPr bwMode="auto">
        <a:xfrm>
          <a:off x="42545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292257</xdr:rowOff>
    </xdr:from>
    <xdr:ext cx="762000" cy="259045"/>
    <xdr:sp macro="" textlink="">
      <xdr:nvSpPr>
        <xdr:cNvPr id="121" name="テキスト ボックス 120"/>
        <xdr:cNvSpPr txBox="1"/>
      </xdr:nvSpPr>
      <xdr:spPr>
        <a:xfrm>
          <a:off x="3924300" y="65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131725</xdr:rowOff>
    </xdr:from>
    <xdr:to>
      <xdr:col>18</xdr:col>
      <xdr:colOff>177800</xdr:colOff>
      <xdr:row>36</xdr:row>
      <xdr:rowOff>154584</xdr:rowOff>
    </xdr:to>
    <xdr:cxnSp macro="">
      <xdr:nvCxnSpPr>
        <xdr:cNvPr id="122" name="直線コネクタ 121"/>
        <xdr:cNvCxnSpPr/>
      </xdr:nvCxnSpPr>
      <xdr:spPr bwMode="auto">
        <a:xfrm>
          <a:off x="2908300" y="7084975"/>
          <a:ext cx="698500" cy="22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3" name="フローチャート: 判断 122"/>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180891</xdr:rowOff>
    </xdr:from>
    <xdr:ext cx="762000" cy="259045"/>
    <xdr:sp macro="" textlink="">
      <xdr:nvSpPr>
        <xdr:cNvPr id="124" name="テキスト ボックス 123"/>
        <xdr:cNvSpPr txBox="1"/>
      </xdr:nvSpPr>
      <xdr:spPr>
        <a:xfrm>
          <a:off x="32258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5" name="フローチャート: 判断 124"/>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107281</xdr:rowOff>
    </xdr:from>
    <xdr:ext cx="762000" cy="259045"/>
    <xdr:sp macro="" textlink="">
      <xdr:nvSpPr>
        <xdr:cNvPr id="126" name="テキスト ボックス 125"/>
        <xdr:cNvSpPr txBox="1"/>
      </xdr:nvSpPr>
      <xdr:spPr>
        <a:xfrm>
          <a:off x="2527300" y="637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161468</xdr:rowOff>
    </xdr:from>
    <xdr:to>
      <xdr:col>29</xdr:col>
      <xdr:colOff>177800</xdr:colOff>
      <xdr:row>37</xdr:row>
      <xdr:rowOff>91618</xdr:rowOff>
    </xdr:to>
    <xdr:sp macro="" textlink="">
      <xdr:nvSpPr>
        <xdr:cNvPr id="132" name="楕円 131"/>
        <xdr:cNvSpPr/>
      </xdr:nvSpPr>
      <xdr:spPr bwMode="auto">
        <a:xfrm>
          <a:off x="5600700" y="711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133545</xdr:rowOff>
    </xdr:from>
    <xdr:ext cx="762000" cy="259045"/>
    <xdr:sp macro="" textlink="">
      <xdr:nvSpPr>
        <xdr:cNvPr id="133" name="人口1人当たり決算額の推移該当値テキスト445"/>
        <xdr:cNvSpPr txBox="1"/>
      </xdr:nvSpPr>
      <xdr:spPr>
        <a:xfrm>
          <a:off x="5740400" y="708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155601</xdr:rowOff>
    </xdr:from>
    <xdr:to>
      <xdr:col>26</xdr:col>
      <xdr:colOff>101600</xdr:colOff>
      <xdr:row>37</xdr:row>
      <xdr:rowOff>85751</xdr:rowOff>
    </xdr:to>
    <xdr:sp macro="" textlink="">
      <xdr:nvSpPr>
        <xdr:cNvPr id="134" name="楕円 133"/>
        <xdr:cNvSpPr/>
      </xdr:nvSpPr>
      <xdr:spPr bwMode="auto">
        <a:xfrm>
          <a:off x="4953000" y="710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70528</xdr:rowOff>
    </xdr:from>
    <xdr:ext cx="736600" cy="259045"/>
    <xdr:sp macro="" textlink="">
      <xdr:nvSpPr>
        <xdr:cNvPr id="135" name="テキスト ボックス 134"/>
        <xdr:cNvSpPr txBox="1"/>
      </xdr:nvSpPr>
      <xdr:spPr>
        <a:xfrm>
          <a:off x="4622800" y="719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144932</xdr:rowOff>
    </xdr:from>
    <xdr:to>
      <xdr:col>22</xdr:col>
      <xdr:colOff>165100</xdr:colOff>
      <xdr:row>37</xdr:row>
      <xdr:rowOff>75082</xdr:rowOff>
    </xdr:to>
    <xdr:sp macro="" textlink="">
      <xdr:nvSpPr>
        <xdr:cNvPr id="136" name="楕円 135"/>
        <xdr:cNvSpPr/>
      </xdr:nvSpPr>
      <xdr:spPr bwMode="auto">
        <a:xfrm>
          <a:off x="4254500" y="7098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59859</xdr:rowOff>
    </xdr:from>
    <xdr:ext cx="762000" cy="259045"/>
    <xdr:sp macro="" textlink="">
      <xdr:nvSpPr>
        <xdr:cNvPr id="137" name="テキスト ボックス 136"/>
        <xdr:cNvSpPr txBox="1"/>
      </xdr:nvSpPr>
      <xdr:spPr>
        <a:xfrm>
          <a:off x="3924300" y="718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103784</xdr:rowOff>
    </xdr:from>
    <xdr:to>
      <xdr:col>19</xdr:col>
      <xdr:colOff>38100</xdr:colOff>
      <xdr:row>37</xdr:row>
      <xdr:rowOff>33934</xdr:rowOff>
    </xdr:to>
    <xdr:sp macro="" textlink="">
      <xdr:nvSpPr>
        <xdr:cNvPr id="138" name="楕円 137"/>
        <xdr:cNvSpPr/>
      </xdr:nvSpPr>
      <xdr:spPr bwMode="auto">
        <a:xfrm>
          <a:off x="3556000" y="7057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18711</xdr:rowOff>
    </xdr:from>
    <xdr:ext cx="762000" cy="259045"/>
    <xdr:sp macro="" textlink="">
      <xdr:nvSpPr>
        <xdr:cNvPr id="139" name="テキスト ボックス 138"/>
        <xdr:cNvSpPr txBox="1"/>
      </xdr:nvSpPr>
      <xdr:spPr>
        <a:xfrm>
          <a:off x="3225800" y="71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80925</xdr:rowOff>
    </xdr:from>
    <xdr:to>
      <xdr:col>15</xdr:col>
      <xdr:colOff>101600</xdr:colOff>
      <xdr:row>37</xdr:row>
      <xdr:rowOff>11075</xdr:rowOff>
    </xdr:to>
    <xdr:sp macro="" textlink="">
      <xdr:nvSpPr>
        <xdr:cNvPr id="140" name="楕円 139"/>
        <xdr:cNvSpPr/>
      </xdr:nvSpPr>
      <xdr:spPr bwMode="auto">
        <a:xfrm>
          <a:off x="2857500" y="7034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167302</xdr:rowOff>
    </xdr:from>
    <xdr:ext cx="762000" cy="259045"/>
    <xdr:sp macro="" textlink="">
      <xdr:nvSpPr>
        <xdr:cNvPr id="141" name="テキスト ボックス 140"/>
        <xdr:cNvSpPr txBox="1"/>
      </xdr:nvSpPr>
      <xdr:spPr>
        <a:xfrm>
          <a:off x="2527300" y="71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113,244
110,638
17.34
42,650,080
41,291,360
1,335,546
21,528,627
20,885,293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90420</xdr:rowOff>
    </xdr:from>
    <xdr:to>
      <xdr:col>24</xdr:col>
      <xdr:colOff>63500</xdr:colOff>
      <xdr:row>35</xdr:row>
      <xdr:rowOff>170986</xdr:rowOff>
    </xdr:to>
    <xdr:cxnSp macro="">
      <xdr:nvCxnSpPr>
        <xdr:cNvPr id="63" name="直線コネクタ 62"/>
        <xdr:cNvCxnSpPr/>
      </xdr:nvCxnSpPr>
      <xdr:spPr>
        <a:xfrm>
          <a:off x="3797300" y="6091170"/>
          <a:ext cx="838200" cy="8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67755</xdr:rowOff>
    </xdr:from>
    <xdr:ext cx="534377" cy="259045"/>
    <xdr:sp macro="" textlink="">
      <xdr:nvSpPr>
        <xdr:cNvPr id="64" name="人件費平均値テキスト"/>
        <xdr:cNvSpPr txBox="1"/>
      </xdr:nvSpPr>
      <xdr:spPr>
        <a:xfrm>
          <a:off x="4686300" y="572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166642</xdr:rowOff>
    </xdr:from>
    <xdr:to>
      <xdr:col>19</xdr:col>
      <xdr:colOff>177800</xdr:colOff>
      <xdr:row>35</xdr:row>
      <xdr:rowOff>90420</xdr:rowOff>
    </xdr:to>
    <xdr:cxnSp macro="">
      <xdr:nvCxnSpPr>
        <xdr:cNvPr id="66" name="直線コネクタ 65"/>
        <xdr:cNvCxnSpPr/>
      </xdr:nvCxnSpPr>
      <xdr:spPr>
        <a:xfrm>
          <a:off x="2908300" y="5995942"/>
          <a:ext cx="889000" cy="9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157682</xdr:rowOff>
    </xdr:from>
    <xdr:ext cx="534377" cy="259045"/>
    <xdr:sp macro="" textlink="">
      <xdr:nvSpPr>
        <xdr:cNvPr id="68" name="テキスト ボックス 67"/>
        <xdr:cNvSpPr txBox="1"/>
      </xdr:nvSpPr>
      <xdr:spPr>
        <a:xfrm>
          <a:off x="3530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166642</xdr:rowOff>
    </xdr:from>
    <xdr:to>
      <xdr:col>15</xdr:col>
      <xdr:colOff>50800</xdr:colOff>
      <xdr:row>35</xdr:row>
      <xdr:rowOff>34315</xdr:rowOff>
    </xdr:to>
    <xdr:cxnSp macro="">
      <xdr:nvCxnSpPr>
        <xdr:cNvPr id="69" name="直線コネクタ 68"/>
        <xdr:cNvCxnSpPr/>
      </xdr:nvCxnSpPr>
      <xdr:spPr>
        <a:xfrm flipV="1">
          <a:off x="2019300" y="5995942"/>
          <a:ext cx="8890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170478</xdr:rowOff>
    </xdr:from>
    <xdr:to>
      <xdr:col>15</xdr:col>
      <xdr:colOff>101600</xdr:colOff>
      <xdr:row>34</xdr:row>
      <xdr:rowOff>100628</xdr:rowOff>
    </xdr:to>
    <xdr:sp macro="" textlink="">
      <xdr:nvSpPr>
        <xdr:cNvPr id="70" name="フローチャート: 判断 69"/>
        <xdr:cNvSpPr/>
      </xdr:nvSpPr>
      <xdr:spPr>
        <a:xfrm>
          <a:off x="2857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117155</xdr:rowOff>
    </xdr:from>
    <xdr:ext cx="534377" cy="259045"/>
    <xdr:sp macro="" textlink="">
      <xdr:nvSpPr>
        <xdr:cNvPr id="71" name="テキスト ボックス 70"/>
        <xdr:cNvSpPr txBox="1"/>
      </xdr:nvSpPr>
      <xdr:spPr>
        <a:xfrm>
          <a:off x="2641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34315</xdr:rowOff>
    </xdr:from>
    <xdr:to>
      <xdr:col>10</xdr:col>
      <xdr:colOff>114300</xdr:colOff>
      <xdr:row>35</xdr:row>
      <xdr:rowOff>41565</xdr:rowOff>
    </xdr:to>
    <xdr:cxnSp macro="">
      <xdr:nvCxnSpPr>
        <xdr:cNvPr id="72" name="直線コネクタ 71"/>
        <xdr:cNvCxnSpPr/>
      </xdr:nvCxnSpPr>
      <xdr:spPr>
        <a:xfrm flipV="1">
          <a:off x="1130300" y="6035065"/>
          <a:ext cx="8890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130995</xdr:rowOff>
    </xdr:from>
    <xdr:to>
      <xdr:col>10</xdr:col>
      <xdr:colOff>165100</xdr:colOff>
      <xdr:row>34</xdr:row>
      <xdr:rowOff>61145</xdr:rowOff>
    </xdr:to>
    <xdr:sp macro="" textlink="">
      <xdr:nvSpPr>
        <xdr:cNvPr id="73" name="フローチャート: 判断 72"/>
        <xdr:cNvSpPr/>
      </xdr:nvSpPr>
      <xdr:spPr>
        <a:xfrm>
          <a:off x="1968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77672</xdr:rowOff>
    </xdr:from>
    <xdr:ext cx="534377" cy="259045"/>
    <xdr:sp macro="" textlink="">
      <xdr:nvSpPr>
        <xdr:cNvPr id="74" name="テキスト ボックス 73"/>
        <xdr:cNvSpPr txBox="1"/>
      </xdr:nvSpPr>
      <xdr:spPr>
        <a:xfrm>
          <a:off x="1752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149251</xdr:rowOff>
    </xdr:from>
    <xdr:to>
      <xdr:col>6</xdr:col>
      <xdr:colOff>38100</xdr:colOff>
      <xdr:row>34</xdr:row>
      <xdr:rowOff>79401</xdr:rowOff>
    </xdr:to>
    <xdr:sp macro="" textlink="">
      <xdr:nvSpPr>
        <xdr:cNvPr id="75" name="フローチャート: 判断 74"/>
        <xdr:cNvSpPr/>
      </xdr:nvSpPr>
      <xdr:spPr>
        <a:xfrm>
          <a:off x="1079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95928</xdr:rowOff>
    </xdr:from>
    <xdr:ext cx="534377" cy="259045"/>
    <xdr:sp macro="" textlink="">
      <xdr:nvSpPr>
        <xdr:cNvPr id="76" name="テキスト ボックス 75"/>
        <xdr:cNvSpPr txBox="1"/>
      </xdr:nvSpPr>
      <xdr:spPr>
        <a:xfrm>
          <a:off x="863111" y="55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120186</xdr:rowOff>
    </xdr:from>
    <xdr:to>
      <xdr:col>24</xdr:col>
      <xdr:colOff>114300</xdr:colOff>
      <xdr:row>36</xdr:row>
      <xdr:rowOff>50336</xdr:rowOff>
    </xdr:to>
    <xdr:sp macro="" textlink="">
      <xdr:nvSpPr>
        <xdr:cNvPr id="82" name="楕円 81"/>
        <xdr:cNvSpPr/>
      </xdr:nvSpPr>
      <xdr:spPr>
        <a:xfrm>
          <a:off x="4584700" y="61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98613</xdr:rowOff>
    </xdr:from>
    <xdr:ext cx="534377" cy="259045"/>
    <xdr:sp macro="" textlink="">
      <xdr:nvSpPr>
        <xdr:cNvPr id="83" name="人件費該当値テキスト"/>
        <xdr:cNvSpPr txBox="1"/>
      </xdr:nvSpPr>
      <xdr:spPr>
        <a:xfrm>
          <a:off x="4686300" y="60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39620</xdr:rowOff>
    </xdr:from>
    <xdr:to>
      <xdr:col>20</xdr:col>
      <xdr:colOff>38100</xdr:colOff>
      <xdr:row>35</xdr:row>
      <xdr:rowOff>141220</xdr:rowOff>
    </xdr:to>
    <xdr:sp macro="" textlink="">
      <xdr:nvSpPr>
        <xdr:cNvPr id="84" name="楕円 83"/>
        <xdr:cNvSpPr/>
      </xdr:nvSpPr>
      <xdr:spPr>
        <a:xfrm>
          <a:off x="3746500" y="604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132347</xdr:rowOff>
    </xdr:from>
    <xdr:ext cx="534377" cy="259045"/>
    <xdr:sp macro="" textlink="">
      <xdr:nvSpPr>
        <xdr:cNvPr id="85" name="テキスト ボックス 84"/>
        <xdr:cNvSpPr txBox="1"/>
      </xdr:nvSpPr>
      <xdr:spPr>
        <a:xfrm>
          <a:off x="3530111" y="613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115842</xdr:rowOff>
    </xdr:from>
    <xdr:to>
      <xdr:col>15</xdr:col>
      <xdr:colOff>101600</xdr:colOff>
      <xdr:row>35</xdr:row>
      <xdr:rowOff>45992</xdr:rowOff>
    </xdr:to>
    <xdr:sp macro="" textlink="">
      <xdr:nvSpPr>
        <xdr:cNvPr id="86" name="楕円 85"/>
        <xdr:cNvSpPr/>
      </xdr:nvSpPr>
      <xdr:spPr>
        <a:xfrm>
          <a:off x="2857500" y="59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37119</xdr:rowOff>
    </xdr:from>
    <xdr:ext cx="534377" cy="259045"/>
    <xdr:sp macro="" textlink="">
      <xdr:nvSpPr>
        <xdr:cNvPr id="87" name="テキスト ボックス 86"/>
        <xdr:cNvSpPr txBox="1"/>
      </xdr:nvSpPr>
      <xdr:spPr>
        <a:xfrm>
          <a:off x="2641111" y="6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154965</xdr:rowOff>
    </xdr:from>
    <xdr:to>
      <xdr:col>10</xdr:col>
      <xdr:colOff>165100</xdr:colOff>
      <xdr:row>35</xdr:row>
      <xdr:rowOff>85115</xdr:rowOff>
    </xdr:to>
    <xdr:sp macro="" textlink="">
      <xdr:nvSpPr>
        <xdr:cNvPr id="88" name="楕円 87"/>
        <xdr:cNvSpPr/>
      </xdr:nvSpPr>
      <xdr:spPr>
        <a:xfrm>
          <a:off x="1968500" y="59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76242</xdr:rowOff>
    </xdr:from>
    <xdr:ext cx="534377" cy="259045"/>
    <xdr:sp macro="" textlink="">
      <xdr:nvSpPr>
        <xdr:cNvPr id="89" name="テキスト ボックス 88"/>
        <xdr:cNvSpPr txBox="1"/>
      </xdr:nvSpPr>
      <xdr:spPr>
        <a:xfrm>
          <a:off x="1752111" y="607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162215</xdr:rowOff>
    </xdr:from>
    <xdr:to>
      <xdr:col>6</xdr:col>
      <xdr:colOff>38100</xdr:colOff>
      <xdr:row>35</xdr:row>
      <xdr:rowOff>92365</xdr:rowOff>
    </xdr:to>
    <xdr:sp macro="" textlink="">
      <xdr:nvSpPr>
        <xdr:cNvPr id="90" name="楕円 89"/>
        <xdr:cNvSpPr/>
      </xdr:nvSpPr>
      <xdr:spPr>
        <a:xfrm>
          <a:off x="1079500" y="59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83492</xdr:rowOff>
    </xdr:from>
    <xdr:ext cx="534377" cy="259045"/>
    <xdr:sp macro="" textlink="">
      <xdr:nvSpPr>
        <xdr:cNvPr id="91" name="テキスト ボックス 90"/>
        <xdr:cNvSpPr txBox="1"/>
      </xdr:nvSpPr>
      <xdr:spPr>
        <a:xfrm>
          <a:off x="863111" y="60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140477</xdr:rowOff>
    </xdr:from>
    <xdr:to>
      <xdr:col>24</xdr:col>
      <xdr:colOff>63500</xdr:colOff>
      <xdr:row>57</xdr:row>
      <xdr:rowOff>209</xdr:rowOff>
    </xdr:to>
    <xdr:cxnSp macro="">
      <xdr:nvCxnSpPr>
        <xdr:cNvPr id="119" name="直線コネクタ 118"/>
        <xdr:cNvCxnSpPr/>
      </xdr:nvCxnSpPr>
      <xdr:spPr>
        <a:xfrm>
          <a:off x="3797300" y="9741677"/>
          <a:ext cx="838200" cy="3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134421</xdr:rowOff>
    </xdr:from>
    <xdr:ext cx="534377" cy="259045"/>
    <xdr:sp macro="" textlink="">
      <xdr:nvSpPr>
        <xdr:cNvPr id="120" name="物件費平均値テキスト"/>
        <xdr:cNvSpPr txBox="1"/>
      </xdr:nvSpPr>
      <xdr:spPr>
        <a:xfrm>
          <a:off x="4686300" y="9735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140477</xdr:rowOff>
    </xdr:from>
    <xdr:to>
      <xdr:col>19</xdr:col>
      <xdr:colOff>177800</xdr:colOff>
      <xdr:row>56</xdr:row>
      <xdr:rowOff>155587</xdr:rowOff>
    </xdr:to>
    <xdr:cxnSp macro="">
      <xdr:nvCxnSpPr>
        <xdr:cNvPr id="122" name="直線コネクタ 121"/>
        <xdr:cNvCxnSpPr/>
      </xdr:nvCxnSpPr>
      <xdr:spPr>
        <a:xfrm flipV="1">
          <a:off x="2908300" y="9741677"/>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95605</xdr:rowOff>
    </xdr:from>
    <xdr:ext cx="534377" cy="259045"/>
    <xdr:sp macro="" textlink="">
      <xdr:nvSpPr>
        <xdr:cNvPr id="124" name="テキスト ボックス 123"/>
        <xdr:cNvSpPr txBox="1"/>
      </xdr:nvSpPr>
      <xdr:spPr>
        <a:xfrm>
          <a:off x="3530111" y="9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155587</xdr:rowOff>
    </xdr:from>
    <xdr:to>
      <xdr:col>15</xdr:col>
      <xdr:colOff>50800</xdr:colOff>
      <xdr:row>57</xdr:row>
      <xdr:rowOff>32258</xdr:rowOff>
    </xdr:to>
    <xdr:cxnSp macro="">
      <xdr:nvCxnSpPr>
        <xdr:cNvPr id="125" name="直線コネクタ 124"/>
        <xdr:cNvCxnSpPr/>
      </xdr:nvCxnSpPr>
      <xdr:spPr>
        <a:xfrm flipV="1">
          <a:off x="2019300" y="9756787"/>
          <a:ext cx="8890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36047</xdr:rowOff>
    </xdr:from>
    <xdr:to>
      <xdr:col>15</xdr:col>
      <xdr:colOff>101600</xdr:colOff>
      <xdr:row>57</xdr:row>
      <xdr:rowOff>137647</xdr:rowOff>
    </xdr:to>
    <xdr:sp macro="" textlink="">
      <xdr:nvSpPr>
        <xdr:cNvPr id="126" name="フローチャート: 判断 125"/>
        <xdr:cNvSpPr/>
      </xdr:nvSpPr>
      <xdr:spPr>
        <a:xfrm>
          <a:off x="2857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128774</xdr:rowOff>
    </xdr:from>
    <xdr:ext cx="534377" cy="259045"/>
    <xdr:sp macro="" textlink="">
      <xdr:nvSpPr>
        <xdr:cNvPr id="127" name="テキスト ボックス 126"/>
        <xdr:cNvSpPr txBox="1"/>
      </xdr:nvSpPr>
      <xdr:spPr>
        <a:xfrm>
          <a:off x="2641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32258</xdr:rowOff>
    </xdr:from>
    <xdr:to>
      <xdr:col>10</xdr:col>
      <xdr:colOff>114300</xdr:colOff>
      <xdr:row>57</xdr:row>
      <xdr:rowOff>58021</xdr:rowOff>
    </xdr:to>
    <xdr:cxnSp macro="">
      <xdr:nvCxnSpPr>
        <xdr:cNvPr id="128" name="直線コネクタ 127"/>
        <xdr:cNvCxnSpPr/>
      </xdr:nvCxnSpPr>
      <xdr:spPr>
        <a:xfrm flipV="1">
          <a:off x="1130300" y="9804908"/>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26309</xdr:rowOff>
    </xdr:from>
    <xdr:to>
      <xdr:col>10</xdr:col>
      <xdr:colOff>165100</xdr:colOff>
      <xdr:row>57</xdr:row>
      <xdr:rowOff>127909</xdr:rowOff>
    </xdr:to>
    <xdr:sp macro="" textlink="">
      <xdr:nvSpPr>
        <xdr:cNvPr id="129" name="フローチャート: 判断 128"/>
        <xdr:cNvSpPr/>
      </xdr:nvSpPr>
      <xdr:spPr>
        <a:xfrm>
          <a:off x="1968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119036</xdr:rowOff>
    </xdr:from>
    <xdr:ext cx="534377" cy="259045"/>
    <xdr:sp macro="" textlink="">
      <xdr:nvSpPr>
        <xdr:cNvPr id="130" name="テキスト ボックス 129"/>
        <xdr:cNvSpPr txBox="1"/>
      </xdr:nvSpPr>
      <xdr:spPr>
        <a:xfrm>
          <a:off x="1752111" y="98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85745</xdr:rowOff>
    </xdr:from>
    <xdr:to>
      <xdr:col>6</xdr:col>
      <xdr:colOff>38100</xdr:colOff>
      <xdr:row>58</xdr:row>
      <xdr:rowOff>15895</xdr:rowOff>
    </xdr:to>
    <xdr:sp macro="" textlink="">
      <xdr:nvSpPr>
        <xdr:cNvPr id="131" name="フローチャート: 判断 130"/>
        <xdr:cNvSpPr/>
      </xdr:nvSpPr>
      <xdr:spPr>
        <a:xfrm>
          <a:off x="1079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7022</xdr:rowOff>
    </xdr:from>
    <xdr:ext cx="534377" cy="259045"/>
    <xdr:sp macro="" textlink="">
      <xdr:nvSpPr>
        <xdr:cNvPr id="132" name="テキスト ボックス 131"/>
        <xdr:cNvSpPr txBox="1"/>
      </xdr:nvSpPr>
      <xdr:spPr>
        <a:xfrm>
          <a:off x="863111" y="99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120859</xdr:rowOff>
    </xdr:from>
    <xdr:to>
      <xdr:col>24</xdr:col>
      <xdr:colOff>114300</xdr:colOff>
      <xdr:row>57</xdr:row>
      <xdr:rowOff>51009</xdr:rowOff>
    </xdr:to>
    <xdr:sp macro="" textlink="">
      <xdr:nvSpPr>
        <xdr:cNvPr id="138" name="楕円 137"/>
        <xdr:cNvSpPr/>
      </xdr:nvSpPr>
      <xdr:spPr>
        <a:xfrm>
          <a:off x="4584700" y="972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143736</xdr:rowOff>
    </xdr:from>
    <xdr:ext cx="534377" cy="259045"/>
    <xdr:sp macro="" textlink="">
      <xdr:nvSpPr>
        <xdr:cNvPr id="139" name="物件費該当値テキスト"/>
        <xdr:cNvSpPr txBox="1"/>
      </xdr:nvSpPr>
      <xdr:spPr>
        <a:xfrm>
          <a:off x="4686300" y="957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89677</xdr:rowOff>
    </xdr:from>
    <xdr:to>
      <xdr:col>20</xdr:col>
      <xdr:colOff>38100</xdr:colOff>
      <xdr:row>57</xdr:row>
      <xdr:rowOff>19827</xdr:rowOff>
    </xdr:to>
    <xdr:sp macro="" textlink="">
      <xdr:nvSpPr>
        <xdr:cNvPr id="140" name="楕円 139"/>
        <xdr:cNvSpPr/>
      </xdr:nvSpPr>
      <xdr:spPr>
        <a:xfrm>
          <a:off x="3746500" y="96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36354</xdr:rowOff>
    </xdr:from>
    <xdr:ext cx="534377" cy="259045"/>
    <xdr:sp macro="" textlink="">
      <xdr:nvSpPr>
        <xdr:cNvPr id="141" name="テキスト ボックス 140"/>
        <xdr:cNvSpPr txBox="1"/>
      </xdr:nvSpPr>
      <xdr:spPr>
        <a:xfrm>
          <a:off x="3530111" y="946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104787</xdr:rowOff>
    </xdr:from>
    <xdr:to>
      <xdr:col>15</xdr:col>
      <xdr:colOff>101600</xdr:colOff>
      <xdr:row>57</xdr:row>
      <xdr:rowOff>34937</xdr:rowOff>
    </xdr:to>
    <xdr:sp macro="" textlink="">
      <xdr:nvSpPr>
        <xdr:cNvPr id="142" name="楕円 141"/>
        <xdr:cNvSpPr/>
      </xdr:nvSpPr>
      <xdr:spPr>
        <a:xfrm>
          <a:off x="2857500" y="970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51464</xdr:rowOff>
    </xdr:from>
    <xdr:ext cx="534377" cy="259045"/>
    <xdr:sp macro="" textlink="">
      <xdr:nvSpPr>
        <xdr:cNvPr id="143" name="テキスト ボックス 142"/>
        <xdr:cNvSpPr txBox="1"/>
      </xdr:nvSpPr>
      <xdr:spPr>
        <a:xfrm>
          <a:off x="2641111" y="948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152908</xdr:rowOff>
    </xdr:from>
    <xdr:to>
      <xdr:col>10</xdr:col>
      <xdr:colOff>165100</xdr:colOff>
      <xdr:row>57</xdr:row>
      <xdr:rowOff>83058</xdr:rowOff>
    </xdr:to>
    <xdr:sp macro="" textlink="">
      <xdr:nvSpPr>
        <xdr:cNvPr id="144" name="楕円 143"/>
        <xdr:cNvSpPr/>
      </xdr:nvSpPr>
      <xdr:spPr>
        <a:xfrm>
          <a:off x="1968500" y="97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99585</xdr:rowOff>
    </xdr:from>
    <xdr:ext cx="534377" cy="259045"/>
    <xdr:sp macro="" textlink="">
      <xdr:nvSpPr>
        <xdr:cNvPr id="145" name="テキスト ボックス 144"/>
        <xdr:cNvSpPr txBox="1"/>
      </xdr:nvSpPr>
      <xdr:spPr>
        <a:xfrm>
          <a:off x="1752111" y="95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7221</xdr:rowOff>
    </xdr:from>
    <xdr:to>
      <xdr:col>6</xdr:col>
      <xdr:colOff>38100</xdr:colOff>
      <xdr:row>57</xdr:row>
      <xdr:rowOff>108821</xdr:rowOff>
    </xdr:to>
    <xdr:sp macro="" textlink="">
      <xdr:nvSpPr>
        <xdr:cNvPr id="146" name="楕円 145"/>
        <xdr:cNvSpPr/>
      </xdr:nvSpPr>
      <xdr:spPr>
        <a:xfrm>
          <a:off x="1079500" y="97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125348</xdr:rowOff>
    </xdr:from>
    <xdr:ext cx="534377" cy="259045"/>
    <xdr:sp macro="" textlink="">
      <xdr:nvSpPr>
        <xdr:cNvPr id="147" name="テキスト ボックス 146"/>
        <xdr:cNvSpPr txBox="1"/>
      </xdr:nvSpPr>
      <xdr:spPr>
        <a:xfrm>
          <a:off x="863111" y="955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88264</xdr:rowOff>
    </xdr:from>
    <xdr:to>
      <xdr:col>24</xdr:col>
      <xdr:colOff>63500</xdr:colOff>
      <xdr:row>77</xdr:row>
      <xdr:rowOff>116078</xdr:rowOff>
    </xdr:to>
    <xdr:cxnSp macro="">
      <xdr:nvCxnSpPr>
        <xdr:cNvPr id="176" name="直線コネクタ 175"/>
        <xdr:cNvCxnSpPr/>
      </xdr:nvCxnSpPr>
      <xdr:spPr>
        <a:xfrm flipV="1">
          <a:off x="3797300" y="13289914"/>
          <a:ext cx="8382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97553</xdr:rowOff>
    </xdr:from>
    <xdr:ext cx="469744" cy="259045"/>
    <xdr:sp macro="" textlink="">
      <xdr:nvSpPr>
        <xdr:cNvPr id="177" name="維持補修費平均値テキスト"/>
        <xdr:cNvSpPr txBox="1"/>
      </xdr:nvSpPr>
      <xdr:spPr>
        <a:xfrm>
          <a:off x="4686300" y="1295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116078</xdr:rowOff>
    </xdr:from>
    <xdr:to>
      <xdr:col>19</xdr:col>
      <xdr:colOff>177800</xdr:colOff>
      <xdr:row>78</xdr:row>
      <xdr:rowOff>9525</xdr:rowOff>
    </xdr:to>
    <xdr:cxnSp macro="">
      <xdr:nvCxnSpPr>
        <xdr:cNvPr id="179" name="直線コネクタ 178"/>
        <xdr:cNvCxnSpPr/>
      </xdr:nvCxnSpPr>
      <xdr:spPr>
        <a:xfrm flipV="1">
          <a:off x="2908300" y="13317728"/>
          <a:ext cx="889000"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36847</xdr:rowOff>
    </xdr:from>
    <xdr:ext cx="469744" cy="259045"/>
    <xdr:sp macro="" textlink="">
      <xdr:nvSpPr>
        <xdr:cNvPr id="181" name="テキスト ボックス 180"/>
        <xdr:cNvSpPr txBox="1"/>
      </xdr:nvSpPr>
      <xdr:spPr>
        <a:xfrm>
          <a:off x="3562428" y="1289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9017</xdr:rowOff>
    </xdr:from>
    <xdr:to>
      <xdr:col>15</xdr:col>
      <xdr:colOff>50800</xdr:colOff>
      <xdr:row>78</xdr:row>
      <xdr:rowOff>9525</xdr:rowOff>
    </xdr:to>
    <xdr:cxnSp macro="">
      <xdr:nvCxnSpPr>
        <xdr:cNvPr id="182" name="直線コネクタ 181"/>
        <xdr:cNvCxnSpPr/>
      </xdr:nvCxnSpPr>
      <xdr:spPr>
        <a:xfrm>
          <a:off x="2019300" y="13382117"/>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92838</xdr:rowOff>
    </xdr:from>
    <xdr:to>
      <xdr:col>15</xdr:col>
      <xdr:colOff>101600</xdr:colOff>
      <xdr:row>77</xdr:row>
      <xdr:rowOff>22988</xdr:rowOff>
    </xdr:to>
    <xdr:sp macro="" textlink="">
      <xdr:nvSpPr>
        <xdr:cNvPr id="183" name="フローチャート: 判断 182"/>
        <xdr:cNvSpPr/>
      </xdr:nvSpPr>
      <xdr:spPr>
        <a:xfrm>
          <a:off x="2857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39514</xdr:rowOff>
    </xdr:from>
    <xdr:ext cx="469744" cy="259045"/>
    <xdr:sp macro="" textlink="">
      <xdr:nvSpPr>
        <xdr:cNvPr id="184" name="テキスト ボックス 183"/>
        <xdr:cNvSpPr txBox="1"/>
      </xdr:nvSpPr>
      <xdr:spPr>
        <a:xfrm>
          <a:off x="2673428"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9017</xdr:rowOff>
    </xdr:from>
    <xdr:to>
      <xdr:col>10</xdr:col>
      <xdr:colOff>114300</xdr:colOff>
      <xdr:row>78</xdr:row>
      <xdr:rowOff>17907</xdr:rowOff>
    </xdr:to>
    <xdr:cxnSp macro="">
      <xdr:nvCxnSpPr>
        <xdr:cNvPr id="185" name="直線コネクタ 184"/>
        <xdr:cNvCxnSpPr/>
      </xdr:nvCxnSpPr>
      <xdr:spPr>
        <a:xfrm flipV="1">
          <a:off x="1130300" y="13382117"/>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3811</xdr:rowOff>
    </xdr:from>
    <xdr:to>
      <xdr:col>10</xdr:col>
      <xdr:colOff>165100</xdr:colOff>
      <xdr:row>76</xdr:row>
      <xdr:rowOff>105411</xdr:rowOff>
    </xdr:to>
    <xdr:sp macro="" textlink="">
      <xdr:nvSpPr>
        <xdr:cNvPr id="186" name="フローチャート: 判断 185"/>
        <xdr:cNvSpPr/>
      </xdr:nvSpPr>
      <xdr:spPr>
        <a:xfrm>
          <a:off x="1968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121937</xdr:rowOff>
    </xdr:from>
    <xdr:ext cx="469744" cy="259045"/>
    <xdr:sp macro="" textlink="">
      <xdr:nvSpPr>
        <xdr:cNvPr id="187" name="テキスト ボックス 186"/>
        <xdr:cNvSpPr txBox="1"/>
      </xdr:nvSpPr>
      <xdr:spPr>
        <a:xfrm>
          <a:off x="1784428"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32258</xdr:rowOff>
    </xdr:from>
    <xdr:to>
      <xdr:col>6</xdr:col>
      <xdr:colOff>38100</xdr:colOff>
      <xdr:row>76</xdr:row>
      <xdr:rowOff>133858</xdr:rowOff>
    </xdr:to>
    <xdr:sp macro="" textlink="">
      <xdr:nvSpPr>
        <xdr:cNvPr id="188" name="フローチャート: 判断 187"/>
        <xdr:cNvSpPr/>
      </xdr:nvSpPr>
      <xdr:spPr>
        <a:xfrm>
          <a:off x="1079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150385</xdr:rowOff>
    </xdr:from>
    <xdr:ext cx="469744" cy="259045"/>
    <xdr:sp macro="" textlink="">
      <xdr:nvSpPr>
        <xdr:cNvPr id="189" name="テキスト ボックス 188"/>
        <xdr:cNvSpPr txBox="1"/>
      </xdr:nvSpPr>
      <xdr:spPr>
        <a:xfrm>
          <a:off x="895428"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37464</xdr:rowOff>
    </xdr:from>
    <xdr:to>
      <xdr:col>24</xdr:col>
      <xdr:colOff>114300</xdr:colOff>
      <xdr:row>77</xdr:row>
      <xdr:rowOff>139064</xdr:rowOff>
    </xdr:to>
    <xdr:sp macro="" textlink="">
      <xdr:nvSpPr>
        <xdr:cNvPr id="195" name="楕円 194"/>
        <xdr:cNvSpPr/>
      </xdr:nvSpPr>
      <xdr:spPr>
        <a:xfrm>
          <a:off x="4584700" y="132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15891</xdr:rowOff>
    </xdr:from>
    <xdr:ext cx="469744" cy="259045"/>
    <xdr:sp macro="" textlink="">
      <xdr:nvSpPr>
        <xdr:cNvPr id="196" name="維持補修費該当値テキスト"/>
        <xdr:cNvSpPr txBox="1"/>
      </xdr:nvSpPr>
      <xdr:spPr>
        <a:xfrm>
          <a:off x="4686300" y="1321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65278</xdr:rowOff>
    </xdr:from>
    <xdr:to>
      <xdr:col>20</xdr:col>
      <xdr:colOff>38100</xdr:colOff>
      <xdr:row>77</xdr:row>
      <xdr:rowOff>166878</xdr:rowOff>
    </xdr:to>
    <xdr:sp macro="" textlink="">
      <xdr:nvSpPr>
        <xdr:cNvPr id="197" name="楕円 196"/>
        <xdr:cNvSpPr/>
      </xdr:nvSpPr>
      <xdr:spPr>
        <a:xfrm>
          <a:off x="3746500" y="132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158005</xdr:rowOff>
    </xdr:from>
    <xdr:ext cx="469744" cy="259045"/>
    <xdr:sp macro="" textlink="">
      <xdr:nvSpPr>
        <xdr:cNvPr id="198" name="テキスト ボックス 197"/>
        <xdr:cNvSpPr txBox="1"/>
      </xdr:nvSpPr>
      <xdr:spPr>
        <a:xfrm>
          <a:off x="3562428" y="1335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130175</xdr:rowOff>
    </xdr:from>
    <xdr:to>
      <xdr:col>15</xdr:col>
      <xdr:colOff>101600</xdr:colOff>
      <xdr:row>78</xdr:row>
      <xdr:rowOff>60325</xdr:rowOff>
    </xdr:to>
    <xdr:sp macro="" textlink="">
      <xdr:nvSpPr>
        <xdr:cNvPr id="199" name="楕円 198"/>
        <xdr:cNvSpPr/>
      </xdr:nvSpPr>
      <xdr:spPr>
        <a:xfrm>
          <a:off x="2857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51452</xdr:rowOff>
    </xdr:from>
    <xdr:ext cx="469744" cy="259045"/>
    <xdr:sp macro="" textlink="">
      <xdr:nvSpPr>
        <xdr:cNvPr id="200" name="テキスト ボックス 199"/>
        <xdr:cNvSpPr txBox="1"/>
      </xdr:nvSpPr>
      <xdr:spPr>
        <a:xfrm>
          <a:off x="2673428" y="1342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129667</xdr:rowOff>
    </xdr:from>
    <xdr:to>
      <xdr:col>10</xdr:col>
      <xdr:colOff>165100</xdr:colOff>
      <xdr:row>78</xdr:row>
      <xdr:rowOff>59817</xdr:rowOff>
    </xdr:to>
    <xdr:sp macro="" textlink="">
      <xdr:nvSpPr>
        <xdr:cNvPr id="201" name="楕円 200"/>
        <xdr:cNvSpPr/>
      </xdr:nvSpPr>
      <xdr:spPr>
        <a:xfrm>
          <a:off x="1968500" y="1333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50944</xdr:rowOff>
    </xdr:from>
    <xdr:ext cx="469744" cy="259045"/>
    <xdr:sp macro="" textlink="">
      <xdr:nvSpPr>
        <xdr:cNvPr id="202" name="テキスト ボックス 201"/>
        <xdr:cNvSpPr txBox="1"/>
      </xdr:nvSpPr>
      <xdr:spPr>
        <a:xfrm>
          <a:off x="1784428" y="1342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138557</xdr:rowOff>
    </xdr:from>
    <xdr:to>
      <xdr:col>6</xdr:col>
      <xdr:colOff>38100</xdr:colOff>
      <xdr:row>78</xdr:row>
      <xdr:rowOff>68707</xdr:rowOff>
    </xdr:to>
    <xdr:sp macro="" textlink="">
      <xdr:nvSpPr>
        <xdr:cNvPr id="203" name="楕円 202"/>
        <xdr:cNvSpPr/>
      </xdr:nvSpPr>
      <xdr:spPr>
        <a:xfrm>
          <a:off x="1079500" y="133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59834</xdr:rowOff>
    </xdr:from>
    <xdr:ext cx="469744" cy="259045"/>
    <xdr:sp macro="" textlink="">
      <xdr:nvSpPr>
        <xdr:cNvPr id="204" name="テキスト ボックス 203"/>
        <xdr:cNvSpPr txBox="1"/>
      </xdr:nvSpPr>
      <xdr:spPr>
        <a:xfrm>
          <a:off x="895428" y="1343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161125</xdr:rowOff>
    </xdr:from>
    <xdr:to>
      <xdr:col>24</xdr:col>
      <xdr:colOff>63500</xdr:colOff>
      <xdr:row>94</xdr:row>
      <xdr:rowOff>9423</xdr:rowOff>
    </xdr:to>
    <xdr:cxnSp macro="">
      <xdr:nvCxnSpPr>
        <xdr:cNvPr id="234" name="直線コネクタ 233"/>
        <xdr:cNvCxnSpPr/>
      </xdr:nvCxnSpPr>
      <xdr:spPr>
        <a:xfrm flipV="1">
          <a:off x="3797300" y="16105975"/>
          <a:ext cx="838200" cy="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131894</xdr:rowOff>
    </xdr:from>
    <xdr:ext cx="599010" cy="259045"/>
    <xdr:sp macro="" textlink="">
      <xdr:nvSpPr>
        <xdr:cNvPr id="235" name="扶助費平均値テキスト"/>
        <xdr:cNvSpPr txBox="1"/>
      </xdr:nvSpPr>
      <xdr:spPr>
        <a:xfrm>
          <a:off x="4686300" y="16419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9423</xdr:rowOff>
    </xdr:from>
    <xdr:to>
      <xdr:col>19</xdr:col>
      <xdr:colOff>177800</xdr:colOff>
      <xdr:row>94</xdr:row>
      <xdr:rowOff>83846</xdr:rowOff>
    </xdr:to>
    <xdr:cxnSp macro="">
      <xdr:nvCxnSpPr>
        <xdr:cNvPr id="237" name="直線コネクタ 236"/>
        <xdr:cNvCxnSpPr/>
      </xdr:nvCxnSpPr>
      <xdr:spPr>
        <a:xfrm flipV="1">
          <a:off x="2908300" y="16125723"/>
          <a:ext cx="889000" cy="7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107193</xdr:rowOff>
    </xdr:from>
    <xdr:ext cx="534377" cy="259045"/>
    <xdr:sp macro="" textlink="">
      <xdr:nvSpPr>
        <xdr:cNvPr id="239" name="テキスト ボックス 238"/>
        <xdr:cNvSpPr txBox="1"/>
      </xdr:nvSpPr>
      <xdr:spPr>
        <a:xfrm>
          <a:off x="3530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83846</xdr:rowOff>
    </xdr:from>
    <xdr:to>
      <xdr:col>15</xdr:col>
      <xdr:colOff>50800</xdr:colOff>
      <xdr:row>94</xdr:row>
      <xdr:rowOff>117690</xdr:rowOff>
    </xdr:to>
    <xdr:cxnSp macro="">
      <xdr:nvCxnSpPr>
        <xdr:cNvPr id="240" name="直線コネクタ 239"/>
        <xdr:cNvCxnSpPr/>
      </xdr:nvCxnSpPr>
      <xdr:spPr>
        <a:xfrm flipV="1">
          <a:off x="2019300" y="16200146"/>
          <a:ext cx="889000" cy="3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133438</xdr:rowOff>
    </xdr:from>
    <xdr:to>
      <xdr:col>15</xdr:col>
      <xdr:colOff>101600</xdr:colOff>
      <xdr:row>97</xdr:row>
      <xdr:rowOff>63588</xdr:rowOff>
    </xdr:to>
    <xdr:sp macro="" textlink="">
      <xdr:nvSpPr>
        <xdr:cNvPr id="241" name="フローチャート: 判断 240"/>
        <xdr:cNvSpPr/>
      </xdr:nvSpPr>
      <xdr:spPr>
        <a:xfrm>
          <a:off x="2857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54715</xdr:rowOff>
    </xdr:from>
    <xdr:ext cx="534377" cy="259045"/>
    <xdr:sp macro="" textlink="">
      <xdr:nvSpPr>
        <xdr:cNvPr id="242" name="テキスト ボックス 241"/>
        <xdr:cNvSpPr txBox="1"/>
      </xdr:nvSpPr>
      <xdr:spPr>
        <a:xfrm>
          <a:off x="2641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117690</xdr:rowOff>
    </xdr:from>
    <xdr:to>
      <xdr:col>10</xdr:col>
      <xdr:colOff>114300</xdr:colOff>
      <xdr:row>95</xdr:row>
      <xdr:rowOff>16827</xdr:rowOff>
    </xdr:to>
    <xdr:cxnSp macro="">
      <xdr:nvCxnSpPr>
        <xdr:cNvPr id="243" name="直線コネクタ 242"/>
        <xdr:cNvCxnSpPr/>
      </xdr:nvCxnSpPr>
      <xdr:spPr>
        <a:xfrm flipV="1">
          <a:off x="1130300" y="16233990"/>
          <a:ext cx="889000" cy="7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4" name="フローチャート: 判断 243"/>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98455</xdr:rowOff>
    </xdr:from>
    <xdr:ext cx="534377" cy="259045"/>
    <xdr:sp macro="" textlink="">
      <xdr:nvSpPr>
        <xdr:cNvPr id="245" name="テキスト ボックス 244"/>
        <xdr:cNvSpPr txBox="1"/>
      </xdr:nvSpPr>
      <xdr:spPr>
        <a:xfrm>
          <a:off x="1752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6" name="フローチャート: 判断 245"/>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2939</xdr:rowOff>
    </xdr:from>
    <xdr:ext cx="534377" cy="259045"/>
    <xdr:sp macro="" textlink="">
      <xdr:nvSpPr>
        <xdr:cNvPr id="247" name="テキスト ボックス 246"/>
        <xdr:cNvSpPr txBox="1"/>
      </xdr:nvSpPr>
      <xdr:spPr>
        <a:xfrm>
          <a:off x="863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110325</xdr:rowOff>
    </xdr:from>
    <xdr:to>
      <xdr:col>24</xdr:col>
      <xdr:colOff>114300</xdr:colOff>
      <xdr:row>94</xdr:row>
      <xdr:rowOff>40475</xdr:rowOff>
    </xdr:to>
    <xdr:sp macro="" textlink="">
      <xdr:nvSpPr>
        <xdr:cNvPr id="253" name="楕円 252"/>
        <xdr:cNvSpPr/>
      </xdr:nvSpPr>
      <xdr:spPr>
        <a:xfrm>
          <a:off x="4584700" y="160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133202</xdr:rowOff>
    </xdr:from>
    <xdr:ext cx="599010" cy="259045"/>
    <xdr:sp macro="" textlink="">
      <xdr:nvSpPr>
        <xdr:cNvPr id="254" name="扶助費該当値テキスト"/>
        <xdr:cNvSpPr txBox="1"/>
      </xdr:nvSpPr>
      <xdr:spPr>
        <a:xfrm>
          <a:off x="4686300" y="1590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130073</xdr:rowOff>
    </xdr:from>
    <xdr:to>
      <xdr:col>20</xdr:col>
      <xdr:colOff>38100</xdr:colOff>
      <xdr:row>94</xdr:row>
      <xdr:rowOff>60223</xdr:rowOff>
    </xdr:to>
    <xdr:sp macro="" textlink="">
      <xdr:nvSpPr>
        <xdr:cNvPr id="255" name="楕円 254"/>
        <xdr:cNvSpPr/>
      </xdr:nvSpPr>
      <xdr:spPr>
        <a:xfrm>
          <a:off x="3746500" y="160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76750</xdr:rowOff>
    </xdr:from>
    <xdr:ext cx="599010" cy="259045"/>
    <xdr:sp macro="" textlink="">
      <xdr:nvSpPr>
        <xdr:cNvPr id="256" name="テキスト ボックス 255"/>
        <xdr:cNvSpPr txBox="1"/>
      </xdr:nvSpPr>
      <xdr:spPr>
        <a:xfrm>
          <a:off x="3497795" y="1585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33046</xdr:rowOff>
    </xdr:from>
    <xdr:to>
      <xdr:col>15</xdr:col>
      <xdr:colOff>101600</xdr:colOff>
      <xdr:row>94</xdr:row>
      <xdr:rowOff>134646</xdr:rowOff>
    </xdr:to>
    <xdr:sp macro="" textlink="">
      <xdr:nvSpPr>
        <xdr:cNvPr id="257" name="楕円 256"/>
        <xdr:cNvSpPr/>
      </xdr:nvSpPr>
      <xdr:spPr>
        <a:xfrm>
          <a:off x="2857500" y="161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151173</xdr:rowOff>
    </xdr:from>
    <xdr:ext cx="599010" cy="259045"/>
    <xdr:sp macro="" textlink="">
      <xdr:nvSpPr>
        <xdr:cNvPr id="258" name="テキスト ボックス 257"/>
        <xdr:cNvSpPr txBox="1"/>
      </xdr:nvSpPr>
      <xdr:spPr>
        <a:xfrm>
          <a:off x="2608795" y="1592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66890</xdr:rowOff>
    </xdr:from>
    <xdr:to>
      <xdr:col>10</xdr:col>
      <xdr:colOff>165100</xdr:colOff>
      <xdr:row>94</xdr:row>
      <xdr:rowOff>168490</xdr:rowOff>
    </xdr:to>
    <xdr:sp macro="" textlink="">
      <xdr:nvSpPr>
        <xdr:cNvPr id="259" name="楕円 258"/>
        <xdr:cNvSpPr/>
      </xdr:nvSpPr>
      <xdr:spPr>
        <a:xfrm>
          <a:off x="1968500" y="161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13567</xdr:rowOff>
    </xdr:from>
    <xdr:ext cx="599010" cy="259045"/>
    <xdr:sp macro="" textlink="">
      <xdr:nvSpPr>
        <xdr:cNvPr id="260" name="テキスト ボックス 259"/>
        <xdr:cNvSpPr txBox="1"/>
      </xdr:nvSpPr>
      <xdr:spPr>
        <a:xfrm>
          <a:off x="1719795" y="1595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137477</xdr:rowOff>
    </xdr:from>
    <xdr:to>
      <xdr:col>6</xdr:col>
      <xdr:colOff>38100</xdr:colOff>
      <xdr:row>95</xdr:row>
      <xdr:rowOff>67627</xdr:rowOff>
    </xdr:to>
    <xdr:sp macro="" textlink="">
      <xdr:nvSpPr>
        <xdr:cNvPr id="261" name="楕円 260"/>
        <xdr:cNvSpPr/>
      </xdr:nvSpPr>
      <xdr:spPr>
        <a:xfrm>
          <a:off x="1079500" y="162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84154</xdr:rowOff>
    </xdr:from>
    <xdr:ext cx="599010" cy="259045"/>
    <xdr:sp macro="" textlink="">
      <xdr:nvSpPr>
        <xdr:cNvPr id="262" name="テキスト ボックス 261"/>
        <xdr:cNvSpPr txBox="1"/>
      </xdr:nvSpPr>
      <xdr:spPr>
        <a:xfrm>
          <a:off x="830795" y="1602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20091</xdr:rowOff>
    </xdr:from>
    <xdr:to>
      <xdr:col>55</xdr:col>
      <xdr:colOff>0</xdr:colOff>
      <xdr:row>37</xdr:row>
      <xdr:rowOff>53848</xdr:rowOff>
    </xdr:to>
    <xdr:cxnSp macro="">
      <xdr:nvCxnSpPr>
        <xdr:cNvPr id="291" name="直線コネクタ 290"/>
        <xdr:cNvCxnSpPr/>
      </xdr:nvCxnSpPr>
      <xdr:spPr>
        <a:xfrm flipV="1">
          <a:off x="9639300" y="6363741"/>
          <a:ext cx="8382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112856</xdr:rowOff>
    </xdr:from>
    <xdr:ext cx="534377" cy="259045"/>
    <xdr:sp macro="" textlink="">
      <xdr:nvSpPr>
        <xdr:cNvPr id="292" name="補助費等平均値テキスト"/>
        <xdr:cNvSpPr txBox="1"/>
      </xdr:nvSpPr>
      <xdr:spPr>
        <a:xfrm>
          <a:off x="10528300" y="61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28880</xdr:rowOff>
    </xdr:from>
    <xdr:to>
      <xdr:col>50</xdr:col>
      <xdr:colOff>114300</xdr:colOff>
      <xdr:row>37</xdr:row>
      <xdr:rowOff>53848</xdr:rowOff>
    </xdr:to>
    <xdr:cxnSp macro="">
      <xdr:nvCxnSpPr>
        <xdr:cNvPr id="294" name="直線コネクタ 293"/>
        <xdr:cNvCxnSpPr/>
      </xdr:nvCxnSpPr>
      <xdr:spPr>
        <a:xfrm>
          <a:off x="8750300" y="6372530"/>
          <a:ext cx="889000" cy="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55643</xdr:rowOff>
    </xdr:from>
    <xdr:ext cx="534377" cy="259045"/>
    <xdr:sp macro="" textlink="">
      <xdr:nvSpPr>
        <xdr:cNvPr id="296" name="テキスト ボックス 295"/>
        <xdr:cNvSpPr txBox="1"/>
      </xdr:nvSpPr>
      <xdr:spPr>
        <a:xfrm>
          <a:off x="9372111" y="60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28880</xdr:rowOff>
    </xdr:from>
    <xdr:to>
      <xdr:col>45</xdr:col>
      <xdr:colOff>177800</xdr:colOff>
      <xdr:row>37</xdr:row>
      <xdr:rowOff>52972</xdr:rowOff>
    </xdr:to>
    <xdr:cxnSp macro="">
      <xdr:nvCxnSpPr>
        <xdr:cNvPr id="297" name="直線コネクタ 296"/>
        <xdr:cNvCxnSpPr/>
      </xdr:nvCxnSpPr>
      <xdr:spPr>
        <a:xfrm flipV="1">
          <a:off x="7861300" y="6372530"/>
          <a:ext cx="889000" cy="2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129642</xdr:rowOff>
    </xdr:from>
    <xdr:to>
      <xdr:col>46</xdr:col>
      <xdr:colOff>38100</xdr:colOff>
      <xdr:row>37</xdr:row>
      <xdr:rowOff>59792</xdr:rowOff>
    </xdr:to>
    <xdr:sp macro="" textlink="">
      <xdr:nvSpPr>
        <xdr:cNvPr id="298" name="フローチャート: 判断 297"/>
        <xdr:cNvSpPr/>
      </xdr:nvSpPr>
      <xdr:spPr>
        <a:xfrm>
          <a:off x="8699500" y="63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76319</xdr:rowOff>
    </xdr:from>
    <xdr:ext cx="534377" cy="259045"/>
    <xdr:sp macro="" textlink="">
      <xdr:nvSpPr>
        <xdr:cNvPr id="299" name="テキスト ボックス 298"/>
        <xdr:cNvSpPr txBox="1"/>
      </xdr:nvSpPr>
      <xdr:spPr>
        <a:xfrm>
          <a:off x="8483111" y="607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52972</xdr:rowOff>
    </xdr:from>
    <xdr:to>
      <xdr:col>41</xdr:col>
      <xdr:colOff>50800</xdr:colOff>
      <xdr:row>37</xdr:row>
      <xdr:rowOff>73342</xdr:rowOff>
    </xdr:to>
    <xdr:cxnSp macro="">
      <xdr:nvCxnSpPr>
        <xdr:cNvPr id="300" name="直線コネクタ 299"/>
        <xdr:cNvCxnSpPr/>
      </xdr:nvCxnSpPr>
      <xdr:spPr>
        <a:xfrm flipV="1">
          <a:off x="6972300" y="6396622"/>
          <a:ext cx="889000" cy="2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100457</xdr:rowOff>
    </xdr:from>
    <xdr:to>
      <xdr:col>41</xdr:col>
      <xdr:colOff>101600</xdr:colOff>
      <xdr:row>37</xdr:row>
      <xdr:rowOff>30607</xdr:rowOff>
    </xdr:to>
    <xdr:sp macro="" textlink="">
      <xdr:nvSpPr>
        <xdr:cNvPr id="301" name="フローチャート: 判断 300"/>
        <xdr:cNvSpPr/>
      </xdr:nvSpPr>
      <xdr:spPr>
        <a:xfrm>
          <a:off x="7810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47134</xdr:rowOff>
    </xdr:from>
    <xdr:ext cx="534377" cy="259045"/>
    <xdr:sp macro="" textlink="">
      <xdr:nvSpPr>
        <xdr:cNvPr id="302" name="テキスト ボックス 301"/>
        <xdr:cNvSpPr txBox="1"/>
      </xdr:nvSpPr>
      <xdr:spPr>
        <a:xfrm>
          <a:off x="7594111" y="60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99111</xdr:rowOff>
    </xdr:from>
    <xdr:to>
      <xdr:col>36</xdr:col>
      <xdr:colOff>165100</xdr:colOff>
      <xdr:row>37</xdr:row>
      <xdr:rowOff>29261</xdr:rowOff>
    </xdr:to>
    <xdr:sp macro="" textlink="">
      <xdr:nvSpPr>
        <xdr:cNvPr id="303" name="フローチャート: 判断 302"/>
        <xdr:cNvSpPr/>
      </xdr:nvSpPr>
      <xdr:spPr>
        <a:xfrm>
          <a:off x="6921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45788</xdr:rowOff>
    </xdr:from>
    <xdr:ext cx="534377" cy="259045"/>
    <xdr:sp macro="" textlink="">
      <xdr:nvSpPr>
        <xdr:cNvPr id="304" name="テキスト ボックス 303"/>
        <xdr:cNvSpPr txBox="1"/>
      </xdr:nvSpPr>
      <xdr:spPr>
        <a:xfrm>
          <a:off x="6705111" y="604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140741</xdr:rowOff>
    </xdr:from>
    <xdr:to>
      <xdr:col>55</xdr:col>
      <xdr:colOff>50800</xdr:colOff>
      <xdr:row>37</xdr:row>
      <xdr:rowOff>70891</xdr:rowOff>
    </xdr:to>
    <xdr:sp macro="" textlink="">
      <xdr:nvSpPr>
        <xdr:cNvPr id="310" name="楕円 309"/>
        <xdr:cNvSpPr/>
      </xdr:nvSpPr>
      <xdr:spPr>
        <a:xfrm>
          <a:off x="10426700" y="63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119168</xdr:rowOff>
    </xdr:from>
    <xdr:ext cx="534377" cy="259045"/>
    <xdr:sp macro="" textlink="">
      <xdr:nvSpPr>
        <xdr:cNvPr id="311" name="補助費等該当値テキスト"/>
        <xdr:cNvSpPr txBox="1"/>
      </xdr:nvSpPr>
      <xdr:spPr>
        <a:xfrm>
          <a:off x="10528300" y="629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3048</xdr:rowOff>
    </xdr:from>
    <xdr:to>
      <xdr:col>50</xdr:col>
      <xdr:colOff>165100</xdr:colOff>
      <xdr:row>37</xdr:row>
      <xdr:rowOff>104648</xdr:rowOff>
    </xdr:to>
    <xdr:sp macro="" textlink="">
      <xdr:nvSpPr>
        <xdr:cNvPr id="312" name="楕円 311"/>
        <xdr:cNvSpPr/>
      </xdr:nvSpPr>
      <xdr:spPr>
        <a:xfrm>
          <a:off x="9588500" y="634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95775</xdr:rowOff>
    </xdr:from>
    <xdr:ext cx="534377" cy="259045"/>
    <xdr:sp macro="" textlink="">
      <xdr:nvSpPr>
        <xdr:cNvPr id="313" name="テキスト ボックス 312"/>
        <xdr:cNvSpPr txBox="1"/>
      </xdr:nvSpPr>
      <xdr:spPr>
        <a:xfrm>
          <a:off x="9372111" y="643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149530</xdr:rowOff>
    </xdr:from>
    <xdr:to>
      <xdr:col>46</xdr:col>
      <xdr:colOff>38100</xdr:colOff>
      <xdr:row>37</xdr:row>
      <xdr:rowOff>79680</xdr:rowOff>
    </xdr:to>
    <xdr:sp macro="" textlink="">
      <xdr:nvSpPr>
        <xdr:cNvPr id="314" name="楕円 313"/>
        <xdr:cNvSpPr/>
      </xdr:nvSpPr>
      <xdr:spPr>
        <a:xfrm>
          <a:off x="8699500" y="63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70807</xdr:rowOff>
    </xdr:from>
    <xdr:ext cx="534377" cy="259045"/>
    <xdr:sp macro="" textlink="">
      <xdr:nvSpPr>
        <xdr:cNvPr id="315" name="テキスト ボックス 314"/>
        <xdr:cNvSpPr txBox="1"/>
      </xdr:nvSpPr>
      <xdr:spPr>
        <a:xfrm>
          <a:off x="8483111" y="641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2172</xdr:rowOff>
    </xdr:from>
    <xdr:to>
      <xdr:col>41</xdr:col>
      <xdr:colOff>101600</xdr:colOff>
      <xdr:row>37</xdr:row>
      <xdr:rowOff>103772</xdr:rowOff>
    </xdr:to>
    <xdr:sp macro="" textlink="">
      <xdr:nvSpPr>
        <xdr:cNvPr id="316" name="楕円 315"/>
        <xdr:cNvSpPr/>
      </xdr:nvSpPr>
      <xdr:spPr>
        <a:xfrm>
          <a:off x="7810500" y="634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94899</xdr:rowOff>
    </xdr:from>
    <xdr:ext cx="534377" cy="259045"/>
    <xdr:sp macro="" textlink="">
      <xdr:nvSpPr>
        <xdr:cNvPr id="317" name="テキスト ボックス 316"/>
        <xdr:cNvSpPr txBox="1"/>
      </xdr:nvSpPr>
      <xdr:spPr>
        <a:xfrm>
          <a:off x="7594111" y="643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22542</xdr:rowOff>
    </xdr:from>
    <xdr:to>
      <xdr:col>36</xdr:col>
      <xdr:colOff>165100</xdr:colOff>
      <xdr:row>37</xdr:row>
      <xdr:rowOff>124142</xdr:rowOff>
    </xdr:to>
    <xdr:sp macro="" textlink="">
      <xdr:nvSpPr>
        <xdr:cNvPr id="318" name="楕円 317"/>
        <xdr:cNvSpPr/>
      </xdr:nvSpPr>
      <xdr:spPr>
        <a:xfrm>
          <a:off x="6921500" y="63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115269</xdr:rowOff>
    </xdr:from>
    <xdr:ext cx="534377" cy="259045"/>
    <xdr:sp macro="" textlink="">
      <xdr:nvSpPr>
        <xdr:cNvPr id="319" name="テキスト ボックス 318"/>
        <xdr:cNvSpPr txBox="1"/>
      </xdr:nvSpPr>
      <xdr:spPr>
        <a:xfrm>
          <a:off x="6705111" y="645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136946</xdr:rowOff>
    </xdr:from>
    <xdr:to>
      <xdr:col>55</xdr:col>
      <xdr:colOff>0</xdr:colOff>
      <xdr:row>57</xdr:row>
      <xdr:rowOff>92848</xdr:rowOff>
    </xdr:to>
    <xdr:cxnSp macro="">
      <xdr:nvCxnSpPr>
        <xdr:cNvPr id="350" name="直線コネクタ 349"/>
        <xdr:cNvCxnSpPr/>
      </xdr:nvCxnSpPr>
      <xdr:spPr>
        <a:xfrm>
          <a:off x="9639300" y="9738146"/>
          <a:ext cx="838200" cy="1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121019</xdr:rowOff>
    </xdr:from>
    <xdr:ext cx="534377" cy="259045"/>
    <xdr:sp macro="" textlink="">
      <xdr:nvSpPr>
        <xdr:cNvPr id="351" name="普通建設事業費平均値テキスト"/>
        <xdr:cNvSpPr txBox="1"/>
      </xdr:nvSpPr>
      <xdr:spPr>
        <a:xfrm>
          <a:off x="10528300" y="9550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136946</xdr:rowOff>
    </xdr:from>
    <xdr:to>
      <xdr:col>50</xdr:col>
      <xdr:colOff>114300</xdr:colOff>
      <xdr:row>57</xdr:row>
      <xdr:rowOff>68464</xdr:rowOff>
    </xdr:to>
    <xdr:cxnSp macro="">
      <xdr:nvCxnSpPr>
        <xdr:cNvPr id="353" name="直線コネクタ 352"/>
        <xdr:cNvCxnSpPr/>
      </xdr:nvCxnSpPr>
      <xdr:spPr>
        <a:xfrm flipV="1">
          <a:off x="8750300" y="9738146"/>
          <a:ext cx="889000" cy="10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38709</xdr:rowOff>
    </xdr:from>
    <xdr:ext cx="534377" cy="259045"/>
    <xdr:sp macro="" textlink="">
      <xdr:nvSpPr>
        <xdr:cNvPr id="355" name="テキスト ボックス 354"/>
        <xdr:cNvSpPr txBox="1"/>
      </xdr:nvSpPr>
      <xdr:spPr>
        <a:xfrm>
          <a:off x="9372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39791</xdr:rowOff>
    </xdr:from>
    <xdr:to>
      <xdr:col>45</xdr:col>
      <xdr:colOff>177800</xdr:colOff>
      <xdr:row>57</xdr:row>
      <xdr:rowOff>68464</xdr:rowOff>
    </xdr:to>
    <xdr:cxnSp macro="">
      <xdr:nvCxnSpPr>
        <xdr:cNvPr id="356" name="直線コネクタ 355"/>
        <xdr:cNvCxnSpPr/>
      </xdr:nvCxnSpPr>
      <xdr:spPr>
        <a:xfrm>
          <a:off x="7861300" y="9812441"/>
          <a:ext cx="8890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80551</xdr:rowOff>
    </xdr:from>
    <xdr:to>
      <xdr:col>46</xdr:col>
      <xdr:colOff>38100</xdr:colOff>
      <xdr:row>57</xdr:row>
      <xdr:rowOff>10701</xdr:rowOff>
    </xdr:to>
    <xdr:sp macro="" textlink="">
      <xdr:nvSpPr>
        <xdr:cNvPr id="357" name="フローチャート: 判断 356"/>
        <xdr:cNvSpPr/>
      </xdr:nvSpPr>
      <xdr:spPr>
        <a:xfrm>
          <a:off x="8699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27228</xdr:rowOff>
    </xdr:from>
    <xdr:ext cx="534377" cy="259045"/>
    <xdr:sp macro="" textlink="">
      <xdr:nvSpPr>
        <xdr:cNvPr id="358" name="テキスト ボックス 357"/>
        <xdr:cNvSpPr txBox="1"/>
      </xdr:nvSpPr>
      <xdr:spPr>
        <a:xfrm>
          <a:off x="8483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39791</xdr:rowOff>
    </xdr:from>
    <xdr:to>
      <xdr:col>41</xdr:col>
      <xdr:colOff>50800</xdr:colOff>
      <xdr:row>57</xdr:row>
      <xdr:rowOff>165935</xdr:rowOff>
    </xdr:to>
    <xdr:cxnSp macro="">
      <xdr:nvCxnSpPr>
        <xdr:cNvPr id="359" name="直線コネクタ 358"/>
        <xdr:cNvCxnSpPr/>
      </xdr:nvCxnSpPr>
      <xdr:spPr>
        <a:xfrm flipV="1">
          <a:off x="6972300" y="9812441"/>
          <a:ext cx="889000" cy="12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150350</xdr:rowOff>
    </xdr:from>
    <xdr:to>
      <xdr:col>41</xdr:col>
      <xdr:colOff>101600</xdr:colOff>
      <xdr:row>56</xdr:row>
      <xdr:rowOff>80500</xdr:rowOff>
    </xdr:to>
    <xdr:sp macro="" textlink="">
      <xdr:nvSpPr>
        <xdr:cNvPr id="360" name="フローチャート: 判断 359"/>
        <xdr:cNvSpPr/>
      </xdr:nvSpPr>
      <xdr:spPr>
        <a:xfrm>
          <a:off x="7810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97027</xdr:rowOff>
    </xdr:from>
    <xdr:ext cx="534377" cy="259045"/>
    <xdr:sp macro="" textlink="">
      <xdr:nvSpPr>
        <xdr:cNvPr id="361" name="テキスト ボックス 360"/>
        <xdr:cNvSpPr txBox="1"/>
      </xdr:nvSpPr>
      <xdr:spPr>
        <a:xfrm>
          <a:off x="7594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xdr:rowOff>
    </xdr:from>
    <xdr:to>
      <xdr:col>36</xdr:col>
      <xdr:colOff>165100</xdr:colOff>
      <xdr:row>56</xdr:row>
      <xdr:rowOff>110599</xdr:rowOff>
    </xdr:to>
    <xdr:sp macro="" textlink="">
      <xdr:nvSpPr>
        <xdr:cNvPr id="362" name="フローチャート: 判断 361"/>
        <xdr:cNvSpPr/>
      </xdr:nvSpPr>
      <xdr:spPr>
        <a:xfrm>
          <a:off x="6921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127126</xdr:rowOff>
    </xdr:from>
    <xdr:ext cx="534377" cy="259045"/>
    <xdr:sp macro="" textlink="">
      <xdr:nvSpPr>
        <xdr:cNvPr id="363" name="テキスト ボックス 362"/>
        <xdr:cNvSpPr txBox="1"/>
      </xdr:nvSpPr>
      <xdr:spPr>
        <a:xfrm>
          <a:off x="6705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42048</xdr:rowOff>
    </xdr:from>
    <xdr:to>
      <xdr:col>55</xdr:col>
      <xdr:colOff>50800</xdr:colOff>
      <xdr:row>57</xdr:row>
      <xdr:rowOff>143648</xdr:rowOff>
    </xdr:to>
    <xdr:sp macro="" textlink="">
      <xdr:nvSpPr>
        <xdr:cNvPr id="369" name="楕円 368"/>
        <xdr:cNvSpPr/>
      </xdr:nvSpPr>
      <xdr:spPr>
        <a:xfrm>
          <a:off x="10426700" y="981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20475</xdr:rowOff>
    </xdr:from>
    <xdr:ext cx="534377" cy="259045"/>
    <xdr:sp macro="" textlink="">
      <xdr:nvSpPr>
        <xdr:cNvPr id="370" name="普通建設事業費該当値テキスト"/>
        <xdr:cNvSpPr txBox="1"/>
      </xdr:nvSpPr>
      <xdr:spPr>
        <a:xfrm>
          <a:off x="10528300" y="9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86146</xdr:rowOff>
    </xdr:from>
    <xdr:to>
      <xdr:col>50</xdr:col>
      <xdr:colOff>165100</xdr:colOff>
      <xdr:row>57</xdr:row>
      <xdr:rowOff>16296</xdr:rowOff>
    </xdr:to>
    <xdr:sp macro="" textlink="">
      <xdr:nvSpPr>
        <xdr:cNvPr id="371" name="楕円 370"/>
        <xdr:cNvSpPr/>
      </xdr:nvSpPr>
      <xdr:spPr>
        <a:xfrm>
          <a:off x="9588500" y="968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32823</xdr:rowOff>
    </xdr:from>
    <xdr:ext cx="534377" cy="259045"/>
    <xdr:sp macro="" textlink="">
      <xdr:nvSpPr>
        <xdr:cNvPr id="372" name="テキスト ボックス 371"/>
        <xdr:cNvSpPr txBox="1"/>
      </xdr:nvSpPr>
      <xdr:spPr>
        <a:xfrm>
          <a:off x="9372111" y="946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17664</xdr:rowOff>
    </xdr:from>
    <xdr:to>
      <xdr:col>46</xdr:col>
      <xdr:colOff>38100</xdr:colOff>
      <xdr:row>57</xdr:row>
      <xdr:rowOff>119264</xdr:rowOff>
    </xdr:to>
    <xdr:sp macro="" textlink="">
      <xdr:nvSpPr>
        <xdr:cNvPr id="373" name="楕円 372"/>
        <xdr:cNvSpPr/>
      </xdr:nvSpPr>
      <xdr:spPr>
        <a:xfrm>
          <a:off x="8699500" y="97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110391</xdr:rowOff>
    </xdr:from>
    <xdr:ext cx="534377" cy="259045"/>
    <xdr:sp macro="" textlink="">
      <xdr:nvSpPr>
        <xdr:cNvPr id="374" name="テキスト ボックス 373"/>
        <xdr:cNvSpPr txBox="1"/>
      </xdr:nvSpPr>
      <xdr:spPr>
        <a:xfrm>
          <a:off x="8483111" y="98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160441</xdr:rowOff>
    </xdr:from>
    <xdr:to>
      <xdr:col>41</xdr:col>
      <xdr:colOff>101600</xdr:colOff>
      <xdr:row>57</xdr:row>
      <xdr:rowOff>90591</xdr:rowOff>
    </xdr:to>
    <xdr:sp macro="" textlink="">
      <xdr:nvSpPr>
        <xdr:cNvPr id="375" name="楕円 374"/>
        <xdr:cNvSpPr/>
      </xdr:nvSpPr>
      <xdr:spPr>
        <a:xfrm>
          <a:off x="7810500" y="97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81718</xdr:rowOff>
    </xdr:from>
    <xdr:ext cx="534377" cy="259045"/>
    <xdr:sp macro="" textlink="">
      <xdr:nvSpPr>
        <xdr:cNvPr id="376" name="テキスト ボックス 375"/>
        <xdr:cNvSpPr txBox="1"/>
      </xdr:nvSpPr>
      <xdr:spPr>
        <a:xfrm>
          <a:off x="7594111" y="985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115135</xdr:rowOff>
    </xdr:from>
    <xdr:to>
      <xdr:col>36</xdr:col>
      <xdr:colOff>165100</xdr:colOff>
      <xdr:row>58</xdr:row>
      <xdr:rowOff>45285</xdr:rowOff>
    </xdr:to>
    <xdr:sp macro="" textlink="">
      <xdr:nvSpPr>
        <xdr:cNvPr id="377" name="楕円 376"/>
        <xdr:cNvSpPr/>
      </xdr:nvSpPr>
      <xdr:spPr>
        <a:xfrm>
          <a:off x="6921500" y="988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36412</xdr:rowOff>
    </xdr:from>
    <xdr:ext cx="534377" cy="259045"/>
    <xdr:sp macro="" textlink="">
      <xdr:nvSpPr>
        <xdr:cNvPr id="378" name="テキスト ボックス 377"/>
        <xdr:cNvSpPr txBox="1"/>
      </xdr:nvSpPr>
      <xdr:spPr>
        <a:xfrm>
          <a:off x="6705111" y="998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4" name="直線コネクタ 403"/>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7" name="普通建設事業費 （ うち新規整備　）最大値テキスト"/>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08" name="直線コネクタ 407"/>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140810</xdr:rowOff>
    </xdr:from>
    <xdr:to>
      <xdr:col>55</xdr:col>
      <xdr:colOff>0</xdr:colOff>
      <xdr:row>76</xdr:row>
      <xdr:rowOff>133038</xdr:rowOff>
    </xdr:to>
    <xdr:cxnSp macro="">
      <xdr:nvCxnSpPr>
        <xdr:cNvPr id="409" name="直線コネクタ 408"/>
        <xdr:cNvCxnSpPr/>
      </xdr:nvCxnSpPr>
      <xdr:spPr>
        <a:xfrm>
          <a:off x="9639300" y="12656660"/>
          <a:ext cx="838200" cy="50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27159</xdr:rowOff>
    </xdr:from>
    <xdr:ext cx="534377" cy="259045"/>
    <xdr:sp macro="" textlink="">
      <xdr:nvSpPr>
        <xdr:cNvPr id="410" name="普通建設事業費 （ うち新規整備　）平均値テキスト"/>
        <xdr:cNvSpPr txBox="1"/>
      </xdr:nvSpPr>
      <xdr:spPr>
        <a:xfrm>
          <a:off x="10528300" y="132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1" name="フローチャート: 判断 410"/>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140810</xdr:rowOff>
    </xdr:from>
    <xdr:to>
      <xdr:col>50</xdr:col>
      <xdr:colOff>114300</xdr:colOff>
      <xdr:row>76</xdr:row>
      <xdr:rowOff>104626</xdr:rowOff>
    </xdr:to>
    <xdr:cxnSp macro="">
      <xdr:nvCxnSpPr>
        <xdr:cNvPr id="412" name="直線コネクタ 411"/>
        <xdr:cNvCxnSpPr/>
      </xdr:nvCxnSpPr>
      <xdr:spPr>
        <a:xfrm flipV="1">
          <a:off x="8750300" y="12656660"/>
          <a:ext cx="889000" cy="47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3" name="フローチャート: 判断 412"/>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168270</xdr:rowOff>
    </xdr:from>
    <xdr:ext cx="469744" cy="259045"/>
    <xdr:sp macro="" textlink="">
      <xdr:nvSpPr>
        <xdr:cNvPr id="414" name="テキスト ボックス 413"/>
        <xdr:cNvSpPr txBox="1"/>
      </xdr:nvSpPr>
      <xdr:spPr>
        <a:xfrm>
          <a:off x="9404428" y="1336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8745</xdr:rowOff>
    </xdr:from>
    <xdr:to>
      <xdr:col>45</xdr:col>
      <xdr:colOff>177800</xdr:colOff>
      <xdr:row>76</xdr:row>
      <xdr:rowOff>104626</xdr:rowOff>
    </xdr:to>
    <xdr:cxnSp macro="">
      <xdr:nvCxnSpPr>
        <xdr:cNvPr id="415" name="直線コネクタ 414"/>
        <xdr:cNvCxnSpPr/>
      </xdr:nvCxnSpPr>
      <xdr:spPr>
        <a:xfrm>
          <a:off x="7861300" y="13038945"/>
          <a:ext cx="889000" cy="9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152419</xdr:rowOff>
    </xdr:from>
    <xdr:to>
      <xdr:col>46</xdr:col>
      <xdr:colOff>38100</xdr:colOff>
      <xdr:row>76</xdr:row>
      <xdr:rowOff>82569</xdr:rowOff>
    </xdr:to>
    <xdr:sp macro="" textlink="">
      <xdr:nvSpPr>
        <xdr:cNvPr id="416" name="フローチャート: 判断 415"/>
        <xdr:cNvSpPr/>
      </xdr:nvSpPr>
      <xdr:spPr>
        <a:xfrm>
          <a:off x="8699500" y="130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99095</xdr:rowOff>
    </xdr:from>
    <xdr:ext cx="534377" cy="259045"/>
    <xdr:sp macro="" textlink="">
      <xdr:nvSpPr>
        <xdr:cNvPr id="417" name="テキスト ボックス 416"/>
        <xdr:cNvSpPr txBox="1"/>
      </xdr:nvSpPr>
      <xdr:spPr>
        <a:xfrm>
          <a:off x="8483111" y="127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39588</xdr:rowOff>
    </xdr:from>
    <xdr:to>
      <xdr:col>41</xdr:col>
      <xdr:colOff>101600</xdr:colOff>
      <xdr:row>75</xdr:row>
      <xdr:rowOff>141188</xdr:rowOff>
    </xdr:to>
    <xdr:sp macro="" textlink="">
      <xdr:nvSpPr>
        <xdr:cNvPr id="418" name="フローチャート: 判断 417"/>
        <xdr:cNvSpPr/>
      </xdr:nvSpPr>
      <xdr:spPr>
        <a:xfrm>
          <a:off x="7810500" y="12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157715</xdr:rowOff>
    </xdr:from>
    <xdr:ext cx="534377" cy="259045"/>
    <xdr:sp macro="" textlink="">
      <xdr:nvSpPr>
        <xdr:cNvPr id="419" name="テキスト ボックス 418"/>
        <xdr:cNvSpPr txBox="1"/>
      </xdr:nvSpPr>
      <xdr:spPr>
        <a:xfrm>
          <a:off x="7594111" y="1267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82238</xdr:rowOff>
    </xdr:from>
    <xdr:to>
      <xdr:col>55</xdr:col>
      <xdr:colOff>50800</xdr:colOff>
      <xdr:row>77</xdr:row>
      <xdr:rowOff>12388</xdr:rowOff>
    </xdr:to>
    <xdr:sp macro="" textlink="">
      <xdr:nvSpPr>
        <xdr:cNvPr id="425" name="楕円 424"/>
        <xdr:cNvSpPr/>
      </xdr:nvSpPr>
      <xdr:spPr>
        <a:xfrm>
          <a:off x="10426700" y="1311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105115</xdr:rowOff>
    </xdr:from>
    <xdr:ext cx="534377" cy="259045"/>
    <xdr:sp macro="" textlink="">
      <xdr:nvSpPr>
        <xdr:cNvPr id="426" name="普通建設事業費 （ うち新規整備　）該当値テキスト"/>
        <xdr:cNvSpPr txBox="1"/>
      </xdr:nvSpPr>
      <xdr:spPr>
        <a:xfrm>
          <a:off x="10528300" y="1296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90010</xdr:rowOff>
    </xdr:from>
    <xdr:to>
      <xdr:col>50</xdr:col>
      <xdr:colOff>165100</xdr:colOff>
      <xdr:row>74</xdr:row>
      <xdr:rowOff>20160</xdr:rowOff>
    </xdr:to>
    <xdr:sp macro="" textlink="">
      <xdr:nvSpPr>
        <xdr:cNvPr id="427" name="楕円 426"/>
        <xdr:cNvSpPr/>
      </xdr:nvSpPr>
      <xdr:spPr>
        <a:xfrm>
          <a:off x="9588500" y="126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36687</xdr:rowOff>
    </xdr:from>
    <xdr:ext cx="534377" cy="259045"/>
    <xdr:sp macro="" textlink="">
      <xdr:nvSpPr>
        <xdr:cNvPr id="428" name="テキスト ボックス 427"/>
        <xdr:cNvSpPr txBox="1"/>
      </xdr:nvSpPr>
      <xdr:spPr>
        <a:xfrm>
          <a:off x="9372111" y="123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53826</xdr:rowOff>
    </xdr:from>
    <xdr:to>
      <xdr:col>46</xdr:col>
      <xdr:colOff>38100</xdr:colOff>
      <xdr:row>76</xdr:row>
      <xdr:rowOff>155426</xdr:rowOff>
    </xdr:to>
    <xdr:sp macro="" textlink="">
      <xdr:nvSpPr>
        <xdr:cNvPr id="429" name="楕円 428"/>
        <xdr:cNvSpPr/>
      </xdr:nvSpPr>
      <xdr:spPr>
        <a:xfrm>
          <a:off x="8699500" y="1308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146553</xdr:rowOff>
    </xdr:from>
    <xdr:ext cx="534377" cy="259045"/>
    <xdr:sp macro="" textlink="">
      <xdr:nvSpPr>
        <xdr:cNvPr id="430" name="テキスト ボックス 429"/>
        <xdr:cNvSpPr txBox="1"/>
      </xdr:nvSpPr>
      <xdr:spPr>
        <a:xfrm>
          <a:off x="8483111" y="1317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129395</xdr:rowOff>
    </xdr:from>
    <xdr:to>
      <xdr:col>41</xdr:col>
      <xdr:colOff>101600</xdr:colOff>
      <xdr:row>76</xdr:row>
      <xdr:rowOff>59545</xdr:rowOff>
    </xdr:to>
    <xdr:sp macro="" textlink="">
      <xdr:nvSpPr>
        <xdr:cNvPr id="431" name="楕円 430"/>
        <xdr:cNvSpPr/>
      </xdr:nvSpPr>
      <xdr:spPr>
        <a:xfrm>
          <a:off x="7810500" y="1298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50672</xdr:rowOff>
    </xdr:from>
    <xdr:ext cx="534377" cy="259045"/>
    <xdr:sp macro="" textlink="">
      <xdr:nvSpPr>
        <xdr:cNvPr id="432" name="テキスト ボックス 431"/>
        <xdr:cNvSpPr txBox="1"/>
      </xdr:nvSpPr>
      <xdr:spPr>
        <a:xfrm>
          <a:off x="7594111" y="1308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6" name="直線コネクタ 455"/>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7" name="普通建設事業費 （ うち更新整備　）最小値テキスト"/>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8" name="直線コネクタ 457"/>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9" name="普通建設事業費 （ うち更新整備　）最大値テキスト"/>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0" name="直線コネクタ 459"/>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24701</xdr:rowOff>
    </xdr:from>
    <xdr:to>
      <xdr:col>55</xdr:col>
      <xdr:colOff>0</xdr:colOff>
      <xdr:row>98</xdr:row>
      <xdr:rowOff>86246</xdr:rowOff>
    </xdr:to>
    <xdr:cxnSp macro="">
      <xdr:nvCxnSpPr>
        <xdr:cNvPr id="461" name="直線コネクタ 460"/>
        <xdr:cNvCxnSpPr/>
      </xdr:nvCxnSpPr>
      <xdr:spPr>
        <a:xfrm flipV="1">
          <a:off x="9639300" y="16826801"/>
          <a:ext cx="838200" cy="6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79264</xdr:rowOff>
    </xdr:from>
    <xdr:ext cx="534377" cy="259045"/>
    <xdr:sp macro="" textlink="">
      <xdr:nvSpPr>
        <xdr:cNvPr id="462" name="普通建設事業費 （ うち更新整備　）平均値テキスト"/>
        <xdr:cNvSpPr txBox="1"/>
      </xdr:nvSpPr>
      <xdr:spPr>
        <a:xfrm>
          <a:off x="10528300" y="1653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3" name="フローチャート: 判断 462"/>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42126</xdr:rowOff>
    </xdr:from>
    <xdr:to>
      <xdr:col>50</xdr:col>
      <xdr:colOff>114300</xdr:colOff>
      <xdr:row>98</xdr:row>
      <xdr:rowOff>86246</xdr:rowOff>
    </xdr:to>
    <xdr:cxnSp macro="">
      <xdr:nvCxnSpPr>
        <xdr:cNvPr id="464" name="直線コネクタ 463"/>
        <xdr:cNvCxnSpPr/>
      </xdr:nvCxnSpPr>
      <xdr:spPr>
        <a:xfrm>
          <a:off x="8750300" y="16844226"/>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5" name="フローチャート: 判断 464"/>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3509</xdr:rowOff>
    </xdr:from>
    <xdr:ext cx="534377" cy="259045"/>
    <xdr:sp macro="" textlink="">
      <xdr:nvSpPr>
        <xdr:cNvPr id="466" name="テキスト ボックス 465"/>
        <xdr:cNvSpPr txBox="1"/>
      </xdr:nvSpPr>
      <xdr:spPr>
        <a:xfrm>
          <a:off x="9372111" y="164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33159</xdr:rowOff>
    </xdr:from>
    <xdr:to>
      <xdr:col>45</xdr:col>
      <xdr:colOff>177800</xdr:colOff>
      <xdr:row>98</xdr:row>
      <xdr:rowOff>42126</xdr:rowOff>
    </xdr:to>
    <xdr:cxnSp macro="">
      <xdr:nvCxnSpPr>
        <xdr:cNvPr id="467" name="直線コネクタ 466"/>
        <xdr:cNvCxnSpPr/>
      </xdr:nvCxnSpPr>
      <xdr:spPr>
        <a:xfrm>
          <a:off x="7861300" y="16835259"/>
          <a:ext cx="889000" cy="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98755</xdr:rowOff>
    </xdr:from>
    <xdr:to>
      <xdr:col>46</xdr:col>
      <xdr:colOff>38100</xdr:colOff>
      <xdr:row>98</xdr:row>
      <xdr:rowOff>28905</xdr:rowOff>
    </xdr:to>
    <xdr:sp macro="" textlink="">
      <xdr:nvSpPr>
        <xdr:cNvPr id="468" name="フローチャート: 判断 467"/>
        <xdr:cNvSpPr/>
      </xdr:nvSpPr>
      <xdr:spPr>
        <a:xfrm>
          <a:off x="8699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45432</xdr:rowOff>
    </xdr:from>
    <xdr:ext cx="534377" cy="259045"/>
    <xdr:sp macro="" textlink="">
      <xdr:nvSpPr>
        <xdr:cNvPr id="469" name="テキスト ボックス 468"/>
        <xdr:cNvSpPr txBox="1"/>
      </xdr:nvSpPr>
      <xdr:spPr>
        <a:xfrm>
          <a:off x="8483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65176</xdr:rowOff>
    </xdr:from>
    <xdr:to>
      <xdr:col>41</xdr:col>
      <xdr:colOff>101600</xdr:colOff>
      <xdr:row>97</xdr:row>
      <xdr:rowOff>166776</xdr:rowOff>
    </xdr:to>
    <xdr:sp macro="" textlink="">
      <xdr:nvSpPr>
        <xdr:cNvPr id="470" name="フローチャート: 判断 469"/>
        <xdr:cNvSpPr/>
      </xdr:nvSpPr>
      <xdr:spPr>
        <a:xfrm>
          <a:off x="7810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11853</xdr:rowOff>
    </xdr:from>
    <xdr:ext cx="534377" cy="259045"/>
    <xdr:sp macro="" textlink="">
      <xdr:nvSpPr>
        <xdr:cNvPr id="471" name="テキスト ボックス 470"/>
        <xdr:cNvSpPr txBox="1"/>
      </xdr:nvSpPr>
      <xdr:spPr>
        <a:xfrm>
          <a:off x="7594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145351</xdr:rowOff>
    </xdr:from>
    <xdr:to>
      <xdr:col>55</xdr:col>
      <xdr:colOff>50800</xdr:colOff>
      <xdr:row>98</xdr:row>
      <xdr:rowOff>75501</xdr:rowOff>
    </xdr:to>
    <xdr:sp macro="" textlink="">
      <xdr:nvSpPr>
        <xdr:cNvPr id="477" name="楕円 476"/>
        <xdr:cNvSpPr/>
      </xdr:nvSpPr>
      <xdr:spPr>
        <a:xfrm>
          <a:off x="10426700" y="167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123778</xdr:rowOff>
    </xdr:from>
    <xdr:ext cx="534377" cy="259045"/>
    <xdr:sp macro="" textlink="">
      <xdr:nvSpPr>
        <xdr:cNvPr id="478" name="普通建設事業費 （ うち更新整備　）該当値テキスト"/>
        <xdr:cNvSpPr txBox="1"/>
      </xdr:nvSpPr>
      <xdr:spPr>
        <a:xfrm>
          <a:off x="10528300" y="1675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35446</xdr:rowOff>
    </xdr:from>
    <xdr:to>
      <xdr:col>50</xdr:col>
      <xdr:colOff>165100</xdr:colOff>
      <xdr:row>98</xdr:row>
      <xdr:rowOff>137046</xdr:rowOff>
    </xdr:to>
    <xdr:sp macro="" textlink="">
      <xdr:nvSpPr>
        <xdr:cNvPr id="479" name="楕円 478"/>
        <xdr:cNvSpPr/>
      </xdr:nvSpPr>
      <xdr:spPr>
        <a:xfrm>
          <a:off x="9588500" y="168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128173</xdr:rowOff>
    </xdr:from>
    <xdr:ext cx="534377" cy="259045"/>
    <xdr:sp macro="" textlink="">
      <xdr:nvSpPr>
        <xdr:cNvPr id="480" name="テキスト ボックス 479"/>
        <xdr:cNvSpPr txBox="1"/>
      </xdr:nvSpPr>
      <xdr:spPr>
        <a:xfrm>
          <a:off x="9372111" y="1693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162776</xdr:rowOff>
    </xdr:from>
    <xdr:to>
      <xdr:col>46</xdr:col>
      <xdr:colOff>38100</xdr:colOff>
      <xdr:row>98</xdr:row>
      <xdr:rowOff>92926</xdr:rowOff>
    </xdr:to>
    <xdr:sp macro="" textlink="">
      <xdr:nvSpPr>
        <xdr:cNvPr id="481" name="楕円 480"/>
        <xdr:cNvSpPr/>
      </xdr:nvSpPr>
      <xdr:spPr>
        <a:xfrm>
          <a:off x="8699500" y="167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84053</xdr:rowOff>
    </xdr:from>
    <xdr:ext cx="534377" cy="259045"/>
    <xdr:sp macro="" textlink="">
      <xdr:nvSpPr>
        <xdr:cNvPr id="482" name="テキスト ボックス 481"/>
        <xdr:cNvSpPr txBox="1"/>
      </xdr:nvSpPr>
      <xdr:spPr>
        <a:xfrm>
          <a:off x="8483111" y="1688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153809</xdr:rowOff>
    </xdr:from>
    <xdr:to>
      <xdr:col>41</xdr:col>
      <xdr:colOff>101600</xdr:colOff>
      <xdr:row>98</xdr:row>
      <xdr:rowOff>83959</xdr:rowOff>
    </xdr:to>
    <xdr:sp macro="" textlink="">
      <xdr:nvSpPr>
        <xdr:cNvPr id="483" name="楕円 482"/>
        <xdr:cNvSpPr/>
      </xdr:nvSpPr>
      <xdr:spPr>
        <a:xfrm>
          <a:off x="7810500" y="167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75086</xdr:rowOff>
    </xdr:from>
    <xdr:ext cx="534377" cy="259045"/>
    <xdr:sp macro="" textlink="">
      <xdr:nvSpPr>
        <xdr:cNvPr id="484" name="テキスト ボックス 483"/>
        <xdr:cNvSpPr txBox="1"/>
      </xdr:nvSpPr>
      <xdr:spPr>
        <a:xfrm>
          <a:off x="7594111" y="1687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4" name="テキスト ボックス 503"/>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0" name="直線コネクタ 509"/>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3" name="災害復旧事業費最大値テキスト"/>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4" name="直線コネクタ 513"/>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81244</xdr:rowOff>
    </xdr:from>
    <xdr:to>
      <xdr:col>85</xdr:col>
      <xdr:colOff>127000</xdr:colOff>
      <xdr:row>39</xdr:row>
      <xdr:rowOff>98878</xdr:rowOff>
    </xdr:to>
    <xdr:cxnSp macro="">
      <xdr:nvCxnSpPr>
        <xdr:cNvPr id="515" name="直線コネクタ 514"/>
        <xdr:cNvCxnSpPr/>
      </xdr:nvCxnSpPr>
      <xdr:spPr>
        <a:xfrm flipV="1">
          <a:off x="15481300" y="6767794"/>
          <a:ext cx="8382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83365</xdr:rowOff>
    </xdr:from>
    <xdr:ext cx="378565" cy="259045"/>
    <xdr:sp macro="" textlink="">
      <xdr:nvSpPr>
        <xdr:cNvPr id="516" name="災害復旧事業費平均値テキスト"/>
        <xdr:cNvSpPr txBox="1"/>
      </xdr:nvSpPr>
      <xdr:spPr>
        <a:xfrm>
          <a:off x="16370300" y="6427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7" name="フローチャート: 判断 516"/>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8" name="直線コネクタ 51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19" name="フローチャート: 判断 518"/>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157388</xdr:rowOff>
    </xdr:from>
    <xdr:ext cx="378565" cy="259045"/>
    <xdr:sp macro="" textlink="">
      <xdr:nvSpPr>
        <xdr:cNvPr id="520" name="テキスト ボックス 519"/>
        <xdr:cNvSpPr txBox="1"/>
      </xdr:nvSpPr>
      <xdr:spPr>
        <a:xfrm>
          <a:off x="15292017" y="632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1" name="直線コネクタ 52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63754</xdr:rowOff>
    </xdr:from>
    <xdr:to>
      <xdr:col>76</xdr:col>
      <xdr:colOff>165100</xdr:colOff>
      <xdr:row>38</xdr:row>
      <xdr:rowOff>165354</xdr:rowOff>
    </xdr:to>
    <xdr:sp macro="" textlink="">
      <xdr:nvSpPr>
        <xdr:cNvPr id="522" name="フローチャート: 判断 521"/>
        <xdr:cNvSpPr/>
      </xdr:nvSpPr>
      <xdr:spPr>
        <a:xfrm>
          <a:off x="14541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10431</xdr:rowOff>
    </xdr:from>
    <xdr:ext cx="378565" cy="259045"/>
    <xdr:sp macro="" textlink="">
      <xdr:nvSpPr>
        <xdr:cNvPr id="523" name="テキスト ボックス 522"/>
        <xdr:cNvSpPr txBox="1"/>
      </xdr:nvSpPr>
      <xdr:spPr>
        <a:xfrm>
          <a:off x="14403017" y="63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4" name="直線コネクタ 52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166624</xdr:rowOff>
    </xdr:from>
    <xdr:to>
      <xdr:col>72</xdr:col>
      <xdr:colOff>38100</xdr:colOff>
      <xdr:row>38</xdr:row>
      <xdr:rowOff>96774</xdr:rowOff>
    </xdr:to>
    <xdr:sp macro="" textlink="">
      <xdr:nvSpPr>
        <xdr:cNvPr id="525" name="フローチャート: 判断 524"/>
        <xdr:cNvSpPr/>
      </xdr:nvSpPr>
      <xdr:spPr>
        <a:xfrm>
          <a:off x="13652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113301</xdr:rowOff>
    </xdr:from>
    <xdr:ext cx="378565" cy="259045"/>
    <xdr:sp macro="" textlink="">
      <xdr:nvSpPr>
        <xdr:cNvPr id="526" name="テキスト ボックス 525"/>
        <xdr:cNvSpPr txBox="1"/>
      </xdr:nvSpPr>
      <xdr:spPr>
        <a:xfrm>
          <a:off x="13514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160419</xdr:rowOff>
    </xdr:from>
    <xdr:to>
      <xdr:col>67</xdr:col>
      <xdr:colOff>101600</xdr:colOff>
      <xdr:row>38</xdr:row>
      <xdr:rowOff>90569</xdr:rowOff>
    </xdr:to>
    <xdr:sp macro="" textlink="">
      <xdr:nvSpPr>
        <xdr:cNvPr id="527" name="フローチャート: 判断 526"/>
        <xdr:cNvSpPr/>
      </xdr:nvSpPr>
      <xdr:spPr>
        <a:xfrm>
          <a:off x="12763500" y="650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107096</xdr:rowOff>
    </xdr:from>
    <xdr:ext cx="378565" cy="259045"/>
    <xdr:sp macro="" textlink="">
      <xdr:nvSpPr>
        <xdr:cNvPr id="528" name="テキスト ボックス 527"/>
        <xdr:cNvSpPr txBox="1"/>
      </xdr:nvSpPr>
      <xdr:spPr>
        <a:xfrm>
          <a:off x="12625017" y="627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30444</xdr:rowOff>
    </xdr:from>
    <xdr:to>
      <xdr:col>85</xdr:col>
      <xdr:colOff>177800</xdr:colOff>
      <xdr:row>39</xdr:row>
      <xdr:rowOff>132044</xdr:rowOff>
    </xdr:to>
    <xdr:sp macro="" textlink="">
      <xdr:nvSpPr>
        <xdr:cNvPr id="534" name="楕円 533"/>
        <xdr:cNvSpPr/>
      </xdr:nvSpPr>
      <xdr:spPr>
        <a:xfrm>
          <a:off x="16268700" y="671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116821</xdr:rowOff>
    </xdr:from>
    <xdr:ext cx="313932" cy="259045"/>
    <xdr:sp macro="" textlink="">
      <xdr:nvSpPr>
        <xdr:cNvPr id="535" name="災害復旧事業費該当値テキスト"/>
        <xdr:cNvSpPr txBox="1"/>
      </xdr:nvSpPr>
      <xdr:spPr>
        <a:xfrm>
          <a:off x="16370300" y="6631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6" name="楕円 53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7" name="テキスト ボックス 53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0" name="楕円 53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1" name="テキスト ボックス 54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2" name="楕円 54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3" name="テキスト ボックス 54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6" name="直線コネクタ 615"/>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7" name="公債費最小値テキスト"/>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8" name="直線コネクタ 617"/>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9" name="公債費最大値テキスト"/>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0" name="直線コネクタ 619"/>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29744</xdr:rowOff>
    </xdr:from>
    <xdr:to>
      <xdr:col>85</xdr:col>
      <xdr:colOff>127000</xdr:colOff>
      <xdr:row>77</xdr:row>
      <xdr:rowOff>32086</xdr:rowOff>
    </xdr:to>
    <xdr:cxnSp macro="">
      <xdr:nvCxnSpPr>
        <xdr:cNvPr id="621" name="直線コネクタ 620"/>
        <xdr:cNvCxnSpPr/>
      </xdr:nvCxnSpPr>
      <xdr:spPr>
        <a:xfrm flipV="1">
          <a:off x="15481300" y="13231394"/>
          <a:ext cx="8382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64247</xdr:rowOff>
    </xdr:from>
    <xdr:ext cx="534377" cy="259045"/>
    <xdr:sp macro="" textlink="">
      <xdr:nvSpPr>
        <xdr:cNvPr id="622" name="公債費平均値テキスト"/>
        <xdr:cNvSpPr txBox="1"/>
      </xdr:nvSpPr>
      <xdr:spPr>
        <a:xfrm>
          <a:off x="16370300" y="12751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3" name="フローチャート: 判断 622"/>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25648</xdr:rowOff>
    </xdr:from>
    <xdr:to>
      <xdr:col>81</xdr:col>
      <xdr:colOff>50800</xdr:colOff>
      <xdr:row>77</xdr:row>
      <xdr:rowOff>32086</xdr:rowOff>
    </xdr:to>
    <xdr:cxnSp macro="">
      <xdr:nvCxnSpPr>
        <xdr:cNvPr id="624" name="直線コネクタ 623"/>
        <xdr:cNvCxnSpPr/>
      </xdr:nvCxnSpPr>
      <xdr:spPr>
        <a:xfrm>
          <a:off x="14592300" y="13227298"/>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5" name="フローチャート: 判断 624"/>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134008</xdr:rowOff>
    </xdr:from>
    <xdr:ext cx="534377" cy="259045"/>
    <xdr:sp macro="" textlink="">
      <xdr:nvSpPr>
        <xdr:cNvPr id="626" name="テキスト ボックス 625"/>
        <xdr:cNvSpPr txBox="1"/>
      </xdr:nvSpPr>
      <xdr:spPr>
        <a:xfrm>
          <a:off x="15214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128690</xdr:rowOff>
    </xdr:from>
    <xdr:to>
      <xdr:col>76</xdr:col>
      <xdr:colOff>114300</xdr:colOff>
      <xdr:row>77</xdr:row>
      <xdr:rowOff>25648</xdr:rowOff>
    </xdr:to>
    <xdr:cxnSp macro="">
      <xdr:nvCxnSpPr>
        <xdr:cNvPr id="627" name="直線コネクタ 626"/>
        <xdr:cNvCxnSpPr/>
      </xdr:nvCxnSpPr>
      <xdr:spPr>
        <a:xfrm>
          <a:off x="13703300" y="13158890"/>
          <a:ext cx="889000" cy="6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61754</xdr:rowOff>
    </xdr:from>
    <xdr:to>
      <xdr:col>76</xdr:col>
      <xdr:colOff>165100</xdr:colOff>
      <xdr:row>75</xdr:row>
      <xdr:rowOff>163354</xdr:rowOff>
    </xdr:to>
    <xdr:sp macro="" textlink="">
      <xdr:nvSpPr>
        <xdr:cNvPr id="628" name="フローチャート: 判断 627"/>
        <xdr:cNvSpPr/>
      </xdr:nvSpPr>
      <xdr:spPr>
        <a:xfrm>
          <a:off x="14541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8431</xdr:rowOff>
    </xdr:from>
    <xdr:ext cx="534377" cy="259045"/>
    <xdr:sp macro="" textlink="">
      <xdr:nvSpPr>
        <xdr:cNvPr id="629" name="テキスト ボックス 628"/>
        <xdr:cNvSpPr txBox="1"/>
      </xdr:nvSpPr>
      <xdr:spPr>
        <a:xfrm>
          <a:off x="14325111" y="126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128690</xdr:rowOff>
    </xdr:from>
    <xdr:to>
      <xdr:col>71</xdr:col>
      <xdr:colOff>177800</xdr:colOff>
      <xdr:row>76</xdr:row>
      <xdr:rowOff>135089</xdr:rowOff>
    </xdr:to>
    <xdr:cxnSp macro="">
      <xdr:nvCxnSpPr>
        <xdr:cNvPr id="630" name="直線コネクタ 629"/>
        <xdr:cNvCxnSpPr/>
      </xdr:nvCxnSpPr>
      <xdr:spPr>
        <a:xfrm flipV="1">
          <a:off x="12814300" y="13158890"/>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116770</xdr:rowOff>
    </xdr:from>
    <xdr:to>
      <xdr:col>72</xdr:col>
      <xdr:colOff>38100</xdr:colOff>
      <xdr:row>75</xdr:row>
      <xdr:rowOff>46920</xdr:rowOff>
    </xdr:to>
    <xdr:sp macro="" textlink="">
      <xdr:nvSpPr>
        <xdr:cNvPr id="631" name="フローチャート: 判断 630"/>
        <xdr:cNvSpPr/>
      </xdr:nvSpPr>
      <xdr:spPr>
        <a:xfrm>
          <a:off x="13652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63447</xdr:rowOff>
    </xdr:from>
    <xdr:ext cx="534377" cy="259045"/>
    <xdr:sp macro="" textlink="">
      <xdr:nvSpPr>
        <xdr:cNvPr id="632" name="テキスト ボックス 631"/>
        <xdr:cNvSpPr txBox="1"/>
      </xdr:nvSpPr>
      <xdr:spPr>
        <a:xfrm>
          <a:off x="13436111" y="125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106255</xdr:rowOff>
    </xdr:from>
    <xdr:to>
      <xdr:col>67</xdr:col>
      <xdr:colOff>101600</xdr:colOff>
      <xdr:row>75</xdr:row>
      <xdr:rowOff>36405</xdr:rowOff>
    </xdr:to>
    <xdr:sp macro="" textlink="">
      <xdr:nvSpPr>
        <xdr:cNvPr id="633" name="フローチャート: 判断 632"/>
        <xdr:cNvSpPr/>
      </xdr:nvSpPr>
      <xdr:spPr>
        <a:xfrm>
          <a:off x="12763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52932</xdr:rowOff>
    </xdr:from>
    <xdr:ext cx="534377" cy="259045"/>
    <xdr:sp macro="" textlink="">
      <xdr:nvSpPr>
        <xdr:cNvPr id="634" name="テキスト ボックス 633"/>
        <xdr:cNvSpPr txBox="1"/>
      </xdr:nvSpPr>
      <xdr:spPr>
        <a:xfrm>
          <a:off x="12547111" y="125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150394</xdr:rowOff>
    </xdr:from>
    <xdr:to>
      <xdr:col>85</xdr:col>
      <xdr:colOff>177800</xdr:colOff>
      <xdr:row>77</xdr:row>
      <xdr:rowOff>80544</xdr:rowOff>
    </xdr:to>
    <xdr:sp macro="" textlink="">
      <xdr:nvSpPr>
        <xdr:cNvPr id="640" name="楕円 639"/>
        <xdr:cNvSpPr/>
      </xdr:nvSpPr>
      <xdr:spPr>
        <a:xfrm>
          <a:off x="16268700" y="131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65321</xdr:rowOff>
    </xdr:from>
    <xdr:ext cx="534377" cy="259045"/>
    <xdr:sp macro="" textlink="">
      <xdr:nvSpPr>
        <xdr:cNvPr id="641" name="公債費該当値テキスト"/>
        <xdr:cNvSpPr txBox="1"/>
      </xdr:nvSpPr>
      <xdr:spPr>
        <a:xfrm>
          <a:off x="16370300" y="1309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152736</xdr:rowOff>
    </xdr:from>
    <xdr:to>
      <xdr:col>81</xdr:col>
      <xdr:colOff>101600</xdr:colOff>
      <xdr:row>77</xdr:row>
      <xdr:rowOff>82886</xdr:rowOff>
    </xdr:to>
    <xdr:sp macro="" textlink="">
      <xdr:nvSpPr>
        <xdr:cNvPr id="642" name="楕円 641"/>
        <xdr:cNvSpPr/>
      </xdr:nvSpPr>
      <xdr:spPr>
        <a:xfrm>
          <a:off x="15430500" y="1318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74013</xdr:rowOff>
    </xdr:from>
    <xdr:ext cx="534377" cy="259045"/>
    <xdr:sp macro="" textlink="">
      <xdr:nvSpPr>
        <xdr:cNvPr id="643" name="テキスト ボックス 642"/>
        <xdr:cNvSpPr txBox="1"/>
      </xdr:nvSpPr>
      <xdr:spPr>
        <a:xfrm>
          <a:off x="15214111" y="132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146298</xdr:rowOff>
    </xdr:from>
    <xdr:to>
      <xdr:col>76</xdr:col>
      <xdr:colOff>165100</xdr:colOff>
      <xdr:row>77</xdr:row>
      <xdr:rowOff>76448</xdr:rowOff>
    </xdr:to>
    <xdr:sp macro="" textlink="">
      <xdr:nvSpPr>
        <xdr:cNvPr id="644" name="楕円 643"/>
        <xdr:cNvSpPr/>
      </xdr:nvSpPr>
      <xdr:spPr>
        <a:xfrm>
          <a:off x="14541500" y="131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67575</xdr:rowOff>
    </xdr:from>
    <xdr:ext cx="534377" cy="259045"/>
    <xdr:sp macro="" textlink="">
      <xdr:nvSpPr>
        <xdr:cNvPr id="645" name="テキスト ボックス 644"/>
        <xdr:cNvSpPr txBox="1"/>
      </xdr:nvSpPr>
      <xdr:spPr>
        <a:xfrm>
          <a:off x="14325111" y="1326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77890</xdr:rowOff>
    </xdr:from>
    <xdr:to>
      <xdr:col>72</xdr:col>
      <xdr:colOff>38100</xdr:colOff>
      <xdr:row>77</xdr:row>
      <xdr:rowOff>8040</xdr:rowOff>
    </xdr:to>
    <xdr:sp macro="" textlink="">
      <xdr:nvSpPr>
        <xdr:cNvPr id="646" name="楕円 645"/>
        <xdr:cNvSpPr/>
      </xdr:nvSpPr>
      <xdr:spPr>
        <a:xfrm>
          <a:off x="13652500" y="131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170617</xdr:rowOff>
    </xdr:from>
    <xdr:ext cx="534377" cy="259045"/>
    <xdr:sp macro="" textlink="">
      <xdr:nvSpPr>
        <xdr:cNvPr id="647" name="テキスト ボックス 646"/>
        <xdr:cNvSpPr txBox="1"/>
      </xdr:nvSpPr>
      <xdr:spPr>
        <a:xfrm>
          <a:off x="13436111" y="1320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84289</xdr:rowOff>
    </xdr:from>
    <xdr:to>
      <xdr:col>67</xdr:col>
      <xdr:colOff>101600</xdr:colOff>
      <xdr:row>77</xdr:row>
      <xdr:rowOff>14439</xdr:rowOff>
    </xdr:to>
    <xdr:sp macro="" textlink="">
      <xdr:nvSpPr>
        <xdr:cNvPr id="648" name="楕円 647"/>
        <xdr:cNvSpPr/>
      </xdr:nvSpPr>
      <xdr:spPr>
        <a:xfrm>
          <a:off x="12763500" y="1311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5566</xdr:rowOff>
    </xdr:from>
    <xdr:ext cx="534377" cy="259045"/>
    <xdr:sp macro="" textlink="">
      <xdr:nvSpPr>
        <xdr:cNvPr id="649" name="テキスト ボックス 648"/>
        <xdr:cNvSpPr txBox="1"/>
      </xdr:nvSpPr>
      <xdr:spPr>
        <a:xfrm>
          <a:off x="12547111" y="1320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3" name="直線コネクタ 672"/>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4" name="積立金最小値テキスト"/>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5" name="直線コネクタ 674"/>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6" name="積立金最大値テキスト"/>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7" name="直線コネクタ 676"/>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142931</xdr:rowOff>
    </xdr:from>
    <xdr:to>
      <xdr:col>85</xdr:col>
      <xdr:colOff>127000</xdr:colOff>
      <xdr:row>98</xdr:row>
      <xdr:rowOff>151092</xdr:rowOff>
    </xdr:to>
    <xdr:cxnSp macro="">
      <xdr:nvCxnSpPr>
        <xdr:cNvPr id="678" name="直線コネクタ 677"/>
        <xdr:cNvCxnSpPr/>
      </xdr:nvCxnSpPr>
      <xdr:spPr>
        <a:xfrm>
          <a:off x="15481300" y="16945031"/>
          <a:ext cx="8382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86517</xdr:rowOff>
    </xdr:from>
    <xdr:ext cx="534377" cy="259045"/>
    <xdr:sp macro="" textlink="">
      <xdr:nvSpPr>
        <xdr:cNvPr id="679" name="積立金平均値テキスト"/>
        <xdr:cNvSpPr txBox="1"/>
      </xdr:nvSpPr>
      <xdr:spPr>
        <a:xfrm>
          <a:off x="16370300" y="1671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0" name="フローチャート: 判断 679"/>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88821</xdr:rowOff>
    </xdr:from>
    <xdr:to>
      <xdr:col>81</xdr:col>
      <xdr:colOff>50800</xdr:colOff>
      <xdr:row>98</xdr:row>
      <xdr:rowOff>142931</xdr:rowOff>
    </xdr:to>
    <xdr:cxnSp macro="">
      <xdr:nvCxnSpPr>
        <xdr:cNvPr id="681" name="直線コネクタ 680"/>
        <xdr:cNvCxnSpPr/>
      </xdr:nvCxnSpPr>
      <xdr:spPr>
        <a:xfrm>
          <a:off x="14592300" y="16890921"/>
          <a:ext cx="889000" cy="5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2" name="フローチャート: 判断 681"/>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37177</xdr:rowOff>
    </xdr:from>
    <xdr:ext cx="469744" cy="259045"/>
    <xdr:sp macro="" textlink="">
      <xdr:nvSpPr>
        <xdr:cNvPr id="683" name="テキスト ボックス 682"/>
        <xdr:cNvSpPr txBox="1"/>
      </xdr:nvSpPr>
      <xdr:spPr>
        <a:xfrm>
          <a:off x="15246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155663</xdr:rowOff>
    </xdr:from>
    <xdr:to>
      <xdr:col>76</xdr:col>
      <xdr:colOff>114300</xdr:colOff>
      <xdr:row>98</xdr:row>
      <xdr:rowOff>88821</xdr:rowOff>
    </xdr:to>
    <xdr:cxnSp macro="">
      <xdr:nvCxnSpPr>
        <xdr:cNvPr id="684" name="直線コネクタ 683"/>
        <xdr:cNvCxnSpPr/>
      </xdr:nvCxnSpPr>
      <xdr:spPr>
        <a:xfrm>
          <a:off x="13703300" y="16786313"/>
          <a:ext cx="889000" cy="10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75747</xdr:rowOff>
    </xdr:from>
    <xdr:to>
      <xdr:col>76</xdr:col>
      <xdr:colOff>165100</xdr:colOff>
      <xdr:row>99</xdr:row>
      <xdr:rowOff>5897</xdr:rowOff>
    </xdr:to>
    <xdr:sp macro="" textlink="">
      <xdr:nvSpPr>
        <xdr:cNvPr id="685" name="フローチャート: 判断 684"/>
        <xdr:cNvSpPr/>
      </xdr:nvSpPr>
      <xdr:spPr>
        <a:xfrm>
          <a:off x="14541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168474</xdr:rowOff>
    </xdr:from>
    <xdr:ext cx="534377" cy="259045"/>
    <xdr:sp macro="" textlink="">
      <xdr:nvSpPr>
        <xdr:cNvPr id="686" name="テキスト ボックス 685"/>
        <xdr:cNvSpPr txBox="1"/>
      </xdr:nvSpPr>
      <xdr:spPr>
        <a:xfrm>
          <a:off x="14325111" y="1697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155663</xdr:rowOff>
    </xdr:from>
    <xdr:to>
      <xdr:col>71</xdr:col>
      <xdr:colOff>177800</xdr:colOff>
      <xdr:row>98</xdr:row>
      <xdr:rowOff>143281</xdr:rowOff>
    </xdr:to>
    <xdr:cxnSp macro="">
      <xdr:nvCxnSpPr>
        <xdr:cNvPr id="687" name="直線コネクタ 686"/>
        <xdr:cNvCxnSpPr/>
      </xdr:nvCxnSpPr>
      <xdr:spPr>
        <a:xfrm flipV="1">
          <a:off x="12814300" y="16786313"/>
          <a:ext cx="889000" cy="15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87726</xdr:rowOff>
    </xdr:from>
    <xdr:to>
      <xdr:col>72</xdr:col>
      <xdr:colOff>38100</xdr:colOff>
      <xdr:row>99</xdr:row>
      <xdr:rowOff>17876</xdr:rowOff>
    </xdr:to>
    <xdr:sp macro="" textlink="">
      <xdr:nvSpPr>
        <xdr:cNvPr id="688" name="フローチャート: 判断 687"/>
        <xdr:cNvSpPr/>
      </xdr:nvSpPr>
      <xdr:spPr>
        <a:xfrm>
          <a:off x="13652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9003</xdr:rowOff>
    </xdr:from>
    <xdr:ext cx="534377" cy="259045"/>
    <xdr:sp macro="" textlink="">
      <xdr:nvSpPr>
        <xdr:cNvPr id="689" name="テキスト ボックス 688"/>
        <xdr:cNvSpPr txBox="1"/>
      </xdr:nvSpPr>
      <xdr:spPr>
        <a:xfrm>
          <a:off x="13436111" y="169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70391</xdr:rowOff>
    </xdr:from>
    <xdr:to>
      <xdr:col>67</xdr:col>
      <xdr:colOff>101600</xdr:colOff>
      <xdr:row>99</xdr:row>
      <xdr:rowOff>541</xdr:rowOff>
    </xdr:to>
    <xdr:sp macro="" textlink="">
      <xdr:nvSpPr>
        <xdr:cNvPr id="690" name="フローチャート: 判断 689"/>
        <xdr:cNvSpPr/>
      </xdr:nvSpPr>
      <xdr:spPr>
        <a:xfrm>
          <a:off x="12763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17068</xdr:rowOff>
    </xdr:from>
    <xdr:ext cx="534377" cy="259045"/>
    <xdr:sp macro="" textlink="">
      <xdr:nvSpPr>
        <xdr:cNvPr id="691" name="テキスト ボックス 690"/>
        <xdr:cNvSpPr txBox="1"/>
      </xdr:nvSpPr>
      <xdr:spPr>
        <a:xfrm>
          <a:off x="12547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100292</xdr:rowOff>
    </xdr:from>
    <xdr:to>
      <xdr:col>85</xdr:col>
      <xdr:colOff>177800</xdr:colOff>
      <xdr:row>99</xdr:row>
      <xdr:rowOff>30442</xdr:rowOff>
    </xdr:to>
    <xdr:sp macro="" textlink="">
      <xdr:nvSpPr>
        <xdr:cNvPr id="697" name="楕円 696"/>
        <xdr:cNvSpPr/>
      </xdr:nvSpPr>
      <xdr:spPr>
        <a:xfrm>
          <a:off x="16268700" y="1690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42067</xdr:rowOff>
    </xdr:from>
    <xdr:ext cx="469744" cy="259045"/>
    <xdr:sp macro="" textlink="">
      <xdr:nvSpPr>
        <xdr:cNvPr id="698" name="積立金該当値テキスト"/>
        <xdr:cNvSpPr txBox="1"/>
      </xdr:nvSpPr>
      <xdr:spPr>
        <a:xfrm>
          <a:off x="16370300" y="168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92131</xdr:rowOff>
    </xdr:from>
    <xdr:to>
      <xdr:col>81</xdr:col>
      <xdr:colOff>101600</xdr:colOff>
      <xdr:row>99</xdr:row>
      <xdr:rowOff>22281</xdr:rowOff>
    </xdr:to>
    <xdr:sp macro="" textlink="">
      <xdr:nvSpPr>
        <xdr:cNvPr id="699" name="楕円 698"/>
        <xdr:cNvSpPr/>
      </xdr:nvSpPr>
      <xdr:spPr>
        <a:xfrm>
          <a:off x="15430500" y="1689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13408</xdr:rowOff>
    </xdr:from>
    <xdr:ext cx="469744" cy="259045"/>
    <xdr:sp macro="" textlink="">
      <xdr:nvSpPr>
        <xdr:cNvPr id="700" name="テキスト ボックス 699"/>
        <xdr:cNvSpPr txBox="1"/>
      </xdr:nvSpPr>
      <xdr:spPr>
        <a:xfrm>
          <a:off x="15246428"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38021</xdr:rowOff>
    </xdr:from>
    <xdr:to>
      <xdr:col>76</xdr:col>
      <xdr:colOff>165100</xdr:colOff>
      <xdr:row>98</xdr:row>
      <xdr:rowOff>139621</xdr:rowOff>
    </xdr:to>
    <xdr:sp macro="" textlink="">
      <xdr:nvSpPr>
        <xdr:cNvPr id="701" name="楕円 700"/>
        <xdr:cNvSpPr/>
      </xdr:nvSpPr>
      <xdr:spPr>
        <a:xfrm>
          <a:off x="14541500" y="1684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156148</xdr:rowOff>
    </xdr:from>
    <xdr:ext cx="534377" cy="259045"/>
    <xdr:sp macro="" textlink="">
      <xdr:nvSpPr>
        <xdr:cNvPr id="702" name="テキスト ボックス 701"/>
        <xdr:cNvSpPr txBox="1"/>
      </xdr:nvSpPr>
      <xdr:spPr>
        <a:xfrm>
          <a:off x="14325111" y="1661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104863</xdr:rowOff>
    </xdr:from>
    <xdr:to>
      <xdr:col>72</xdr:col>
      <xdr:colOff>38100</xdr:colOff>
      <xdr:row>98</xdr:row>
      <xdr:rowOff>35013</xdr:rowOff>
    </xdr:to>
    <xdr:sp macro="" textlink="">
      <xdr:nvSpPr>
        <xdr:cNvPr id="703" name="楕円 702"/>
        <xdr:cNvSpPr/>
      </xdr:nvSpPr>
      <xdr:spPr>
        <a:xfrm>
          <a:off x="13652500" y="167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51540</xdr:rowOff>
    </xdr:from>
    <xdr:ext cx="534377" cy="259045"/>
    <xdr:sp macro="" textlink="">
      <xdr:nvSpPr>
        <xdr:cNvPr id="704" name="テキスト ボックス 703"/>
        <xdr:cNvSpPr txBox="1"/>
      </xdr:nvSpPr>
      <xdr:spPr>
        <a:xfrm>
          <a:off x="13436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92481</xdr:rowOff>
    </xdr:from>
    <xdr:to>
      <xdr:col>67</xdr:col>
      <xdr:colOff>101600</xdr:colOff>
      <xdr:row>99</xdr:row>
      <xdr:rowOff>22631</xdr:rowOff>
    </xdr:to>
    <xdr:sp macro="" textlink="">
      <xdr:nvSpPr>
        <xdr:cNvPr id="705" name="楕円 704"/>
        <xdr:cNvSpPr/>
      </xdr:nvSpPr>
      <xdr:spPr>
        <a:xfrm>
          <a:off x="12763500" y="1689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13758</xdr:rowOff>
    </xdr:from>
    <xdr:ext cx="469744" cy="259045"/>
    <xdr:sp macro="" textlink="">
      <xdr:nvSpPr>
        <xdr:cNvPr id="706" name="テキスト ボックス 705"/>
        <xdr:cNvSpPr txBox="1"/>
      </xdr:nvSpPr>
      <xdr:spPr>
        <a:xfrm>
          <a:off x="12579428" y="1698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2" name="直線コネクタ 731"/>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5"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6" name="直線コネクタ 735"/>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148571</xdr:rowOff>
    </xdr:from>
    <xdr:ext cx="378565" cy="259045"/>
    <xdr:sp macro="" textlink="">
      <xdr:nvSpPr>
        <xdr:cNvPr id="738" name="投資及び出資金平均値テキスト"/>
        <xdr:cNvSpPr txBox="1"/>
      </xdr:nvSpPr>
      <xdr:spPr>
        <a:xfrm>
          <a:off x="22212300" y="6492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9" name="フローチャート: 判断 738"/>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1" name="フローチャート: 判断 740"/>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98388</xdr:rowOff>
    </xdr:from>
    <xdr:ext cx="378565" cy="259045"/>
    <xdr:sp macro="" textlink="">
      <xdr:nvSpPr>
        <xdr:cNvPr id="742" name="テキスト ボックス 741"/>
        <xdr:cNvSpPr txBox="1"/>
      </xdr:nvSpPr>
      <xdr:spPr>
        <a:xfrm>
          <a:off x="21134017" y="644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95939</xdr:rowOff>
    </xdr:from>
    <xdr:to>
      <xdr:col>107</xdr:col>
      <xdr:colOff>50800</xdr:colOff>
      <xdr:row>39</xdr:row>
      <xdr:rowOff>98878</xdr:rowOff>
    </xdr:to>
    <xdr:cxnSp macro="">
      <xdr:nvCxnSpPr>
        <xdr:cNvPr id="743" name="直線コネクタ 742"/>
        <xdr:cNvCxnSpPr/>
      </xdr:nvCxnSpPr>
      <xdr:spPr>
        <a:xfrm>
          <a:off x="19545300" y="678248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136471</xdr:rowOff>
    </xdr:from>
    <xdr:to>
      <xdr:col>107</xdr:col>
      <xdr:colOff>101600</xdr:colOff>
      <xdr:row>39</xdr:row>
      <xdr:rowOff>66621</xdr:rowOff>
    </xdr:to>
    <xdr:sp macro="" textlink="">
      <xdr:nvSpPr>
        <xdr:cNvPr id="744" name="フローチャート: 判断 743"/>
        <xdr:cNvSpPr/>
      </xdr:nvSpPr>
      <xdr:spPr>
        <a:xfrm>
          <a:off x="20383500" y="665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83148</xdr:rowOff>
    </xdr:from>
    <xdr:ext cx="378565" cy="259045"/>
    <xdr:sp macro="" textlink="">
      <xdr:nvSpPr>
        <xdr:cNvPr id="745" name="テキスト ボックス 744"/>
        <xdr:cNvSpPr txBox="1"/>
      </xdr:nvSpPr>
      <xdr:spPr>
        <a:xfrm>
          <a:off x="20245017" y="642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95939</xdr:rowOff>
    </xdr:from>
    <xdr:to>
      <xdr:col>102</xdr:col>
      <xdr:colOff>114300</xdr:colOff>
      <xdr:row>39</xdr:row>
      <xdr:rowOff>98878</xdr:rowOff>
    </xdr:to>
    <xdr:cxnSp macro="">
      <xdr:nvCxnSpPr>
        <xdr:cNvPr id="746" name="直線コネクタ 745"/>
        <xdr:cNvCxnSpPr/>
      </xdr:nvCxnSpPr>
      <xdr:spPr>
        <a:xfrm flipV="1">
          <a:off x="18656300" y="678248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106535</xdr:rowOff>
    </xdr:from>
    <xdr:to>
      <xdr:col>102</xdr:col>
      <xdr:colOff>165100</xdr:colOff>
      <xdr:row>39</xdr:row>
      <xdr:rowOff>36685</xdr:rowOff>
    </xdr:to>
    <xdr:sp macro="" textlink="">
      <xdr:nvSpPr>
        <xdr:cNvPr id="747" name="フローチャート: 判断 746"/>
        <xdr:cNvSpPr/>
      </xdr:nvSpPr>
      <xdr:spPr>
        <a:xfrm>
          <a:off x="19494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53212</xdr:rowOff>
    </xdr:from>
    <xdr:ext cx="469744" cy="259045"/>
    <xdr:sp macro="" textlink="">
      <xdr:nvSpPr>
        <xdr:cNvPr id="748" name="テキスト ボックス 747"/>
        <xdr:cNvSpPr txBox="1"/>
      </xdr:nvSpPr>
      <xdr:spPr>
        <a:xfrm>
          <a:off x="19310428"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56678</xdr:rowOff>
    </xdr:from>
    <xdr:to>
      <xdr:col>98</xdr:col>
      <xdr:colOff>38100</xdr:colOff>
      <xdr:row>38</xdr:row>
      <xdr:rowOff>158278</xdr:rowOff>
    </xdr:to>
    <xdr:sp macro="" textlink="">
      <xdr:nvSpPr>
        <xdr:cNvPr id="749" name="フローチャート: 判断 748"/>
        <xdr:cNvSpPr/>
      </xdr:nvSpPr>
      <xdr:spPr>
        <a:xfrm>
          <a:off x="18605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3355</xdr:rowOff>
    </xdr:from>
    <xdr:ext cx="469744" cy="259045"/>
    <xdr:sp macro="" textlink="">
      <xdr:nvSpPr>
        <xdr:cNvPr id="750" name="テキスト ボックス 749"/>
        <xdr:cNvSpPr txBox="1"/>
      </xdr:nvSpPr>
      <xdr:spPr>
        <a:xfrm>
          <a:off x="18421428"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45139</xdr:rowOff>
    </xdr:from>
    <xdr:to>
      <xdr:col>102</xdr:col>
      <xdr:colOff>165100</xdr:colOff>
      <xdr:row>39</xdr:row>
      <xdr:rowOff>146739</xdr:rowOff>
    </xdr:to>
    <xdr:sp macro="" textlink="">
      <xdr:nvSpPr>
        <xdr:cNvPr id="762" name="楕円 761"/>
        <xdr:cNvSpPr/>
      </xdr:nvSpPr>
      <xdr:spPr>
        <a:xfrm>
          <a:off x="194945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137866</xdr:rowOff>
    </xdr:from>
    <xdr:ext cx="313932" cy="259045"/>
    <xdr:sp macro="" textlink="">
      <xdr:nvSpPr>
        <xdr:cNvPr id="763" name="テキスト ボックス 762"/>
        <xdr:cNvSpPr txBox="1"/>
      </xdr:nvSpPr>
      <xdr:spPr>
        <a:xfrm>
          <a:off x="19388333" y="6824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1" name="直線コネクタ 790"/>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4" name="貸付金最大値テキスト"/>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5" name="直線コネクタ 794"/>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97148</xdr:rowOff>
    </xdr:from>
    <xdr:to>
      <xdr:col>116</xdr:col>
      <xdr:colOff>63500</xdr:colOff>
      <xdr:row>59</xdr:row>
      <xdr:rowOff>97148</xdr:rowOff>
    </xdr:to>
    <xdr:cxnSp macro="">
      <xdr:nvCxnSpPr>
        <xdr:cNvPr id="796" name="直線コネクタ 795"/>
        <xdr:cNvCxnSpPr/>
      </xdr:nvCxnSpPr>
      <xdr:spPr>
        <a:xfrm>
          <a:off x="21323300" y="102126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109230</xdr:rowOff>
    </xdr:from>
    <xdr:ext cx="469744" cy="259045"/>
    <xdr:sp macro="" textlink="">
      <xdr:nvSpPr>
        <xdr:cNvPr id="797" name="貸付金平均値テキスト"/>
        <xdr:cNvSpPr txBox="1"/>
      </xdr:nvSpPr>
      <xdr:spPr>
        <a:xfrm>
          <a:off x="22212300" y="9881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8" name="フローチャート: 判断 797"/>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97148</xdr:rowOff>
    </xdr:from>
    <xdr:to>
      <xdr:col>111</xdr:col>
      <xdr:colOff>177800</xdr:colOff>
      <xdr:row>59</xdr:row>
      <xdr:rowOff>97148</xdr:rowOff>
    </xdr:to>
    <xdr:cxnSp macro="">
      <xdr:nvCxnSpPr>
        <xdr:cNvPr id="799" name="直線コネクタ 798"/>
        <xdr:cNvCxnSpPr/>
      </xdr:nvCxnSpPr>
      <xdr:spPr>
        <a:xfrm>
          <a:off x="20434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0" name="フローチャート: 判断 799"/>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38778</xdr:rowOff>
    </xdr:from>
    <xdr:ext cx="469744" cy="259045"/>
    <xdr:sp macro="" textlink="">
      <xdr:nvSpPr>
        <xdr:cNvPr id="801" name="テキスト ボックス 800"/>
        <xdr:cNvSpPr txBox="1"/>
      </xdr:nvSpPr>
      <xdr:spPr>
        <a:xfrm>
          <a:off x="21088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97148</xdr:rowOff>
    </xdr:from>
    <xdr:to>
      <xdr:col>107</xdr:col>
      <xdr:colOff>50800</xdr:colOff>
      <xdr:row>59</xdr:row>
      <xdr:rowOff>97148</xdr:rowOff>
    </xdr:to>
    <xdr:cxnSp macro="">
      <xdr:nvCxnSpPr>
        <xdr:cNvPr id="802" name="直線コネクタ 801"/>
        <xdr:cNvCxnSpPr/>
      </xdr:nvCxnSpPr>
      <xdr:spPr>
        <a:xfrm>
          <a:off x="19545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112120</xdr:rowOff>
    </xdr:from>
    <xdr:to>
      <xdr:col>107</xdr:col>
      <xdr:colOff>101600</xdr:colOff>
      <xdr:row>59</xdr:row>
      <xdr:rowOff>42270</xdr:rowOff>
    </xdr:to>
    <xdr:sp macro="" textlink="">
      <xdr:nvSpPr>
        <xdr:cNvPr id="803" name="フローチャート: 判断 802"/>
        <xdr:cNvSpPr/>
      </xdr:nvSpPr>
      <xdr:spPr>
        <a:xfrm>
          <a:off x="20383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58797</xdr:rowOff>
    </xdr:from>
    <xdr:ext cx="469744" cy="259045"/>
    <xdr:sp macro="" textlink="">
      <xdr:nvSpPr>
        <xdr:cNvPr id="804" name="テキスト ボックス 803"/>
        <xdr:cNvSpPr txBox="1"/>
      </xdr:nvSpPr>
      <xdr:spPr>
        <a:xfrm>
          <a:off x="20199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97148</xdr:rowOff>
    </xdr:from>
    <xdr:to>
      <xdr:col>102</xdr:col>
      <xdr:colOff>114300</xdr:colOff>
      <xdr:row>59</xdr:row>
      <xdr:rowOff>97148</xdr:rowOff>
    </xdr:to>
    <xdr:cxnSp macro="">
      <xdr:nvCxnSpPr>
        <xdr:cNvPr id="805" name="直線コネクタ 804"/>
        <xdr:cNvCxnSpPr/>
      </xdr:nvCxnSpPr>
      <xdr:spPr>
        <a:xfrm>
          <a:off x="18656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25382</xdr:rowOff>
    </xdr:from>
    <xdr:to>
      <xdr:col>102</xdr:col>
      <xdr:colOff>165100</xdr:colOff>
      <xdr:row>58</xdr:row>
      <xdr:rowOff>126982</xdr:rowOff>
    </xdr:to>
    <xdr:sp macro="" textlink="">
      <xdr:nvSpPr>
        <xdr:cNvPr id="806" name="フローチャート: 判断 805"/>
        <xdr:cNvSpPr/>
      </xdr:nvSpPr>
      <xdr:spPr>
        <a:xfrm>
          <a:off x="19494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143509</xdr:rowOff>
    </xdr:from>
    <xdr:ext cx="469744" cy="259045"/>
    <xdr:sp macro="" textlink="">
      <xdr:nvSpPr>
        <xdr:cNvPr id="807" name="テキスト ボックス 806"/>
        <xdr:cNvSpPr txBox="1"/>
      </xdr:nvSpPr>
      <xdr:spPr>
        <a:xfrm>
          <a:off x="19310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12221</xdr:rowOff>
    </xdr:from>
    <xdr:to>
      <xdr:col>98</xdr:col>
      <xdr:colOff>38100</xdr:colOff>
      <xdr:row>58</xdr:row>
      <xdr:rowOff>113821</xdr:rowOff>
    </xdr:to>
    <xdr:sp macro="" textlink="">
      <xdr:nvSpPr>
        <xdr:cNvPr id="808" name="フローチャート: 判断 807"/>
        <xdr:cNvSpPr/>
      </xdr:nvSpPr>
      <xdr:spPr>
        <a:xfrm>
          <a:off x="18605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130348</xdr:rowOff>
    </xdr:from>
    <xdr:ext cx="469744" cy="259045"/>
    <xdr:sp macro="" textlink="">
      <xdr:nvSpPr>
        <xdr:cNvPr id="809" name="テキスト ボックス 808"/>
        <xdr:cNvSpPr txBox="1"/>
      </xdr:nvSpPr>
      <xdr:spPr>
        <a:xfrm>
          <a:off x="18421428"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46348</xdr:rowOff>
    </xdr:from>
    <xdr:to>
      <xdr:col>116</xdr:col>
      <xdr:colOff>114300</xdr:colOff>
      <xdr:row>59</xdr:row>
      <xdr:rowOff>147948</xdr:rowOff>
    </xdr:to>
    <xdr:sp macro="" textlink="">
      <xdr:nvSpPr>
        <xdr:cNvPr id="815" name="楕円 814"/>
        <xdr:cNvSpPr/>
      </xdr:nvSpPr>
      <xdr:spPr>
        <a:xfrm>
          <a:off x="221107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132725</xdr:rowOff>
    </xdr:from>
    <xdr:ext cx="313932" cy="259045"/>
    <xdr:sp macro="" textlink="">
      <xdr:nvSpPr>
        <xdr:cNvPr id="816" name="貸付金該当値テキスト"/>
        <xdr:cNvSpPr txBox="1"/>
      </xdr:nvSpPr>
      <xdr:spPr>
        <a:xfrm>
          <a:off x="22212300" y="10076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46348</xdr:rowOff>
    </xdr:from>
    <xdr:to>
      <xdr:col>112</xdr:col>
      <xdr:colOff>38100</xdr:colOff>
      <xdr:row>59</xdr:row>
      <xdr:rowOff>147948</xdr:rowOff>
    </xdr:to>
    <xdr:sp macro="" textlink="">
      <xdr:nvSpPr>
        <xdr:cNvPr id="817" name="楕円 816"/>
        <xdr:cNvSpPr/>
      </xdr:nvSpPr>
      <xdr:spPr>
        <a:xfrm>
          <a:off x="21272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139075</xdr:rowOff>
    </xdr:from>
    <xdr:ext cx="313932" cy="259045"/>
    <xdr:sp macro="" textlink="">
      <xdr:nvSpPr>
        <xdr:cNvPr id="818" name="テキスト ボックス 817"/>
        <xdr:cNvSpPr txBox="1"/>
      </xdr:nvSpPr>
      <xdr:spPr>
        <a:xfrm>
          <a:off x="21166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46348</xdr:rowOff>
    </xdr:from>
    <xdr:to>
      <xdr:col>107</xdr:col>
      <xdr:colOff>101600</xdr:colOff>
      <xdr:row>59</xdr:row>
      <xdr:rowOff>147948</xdr:rowOff>
    </xdr:to>
    <xdr:sp macro="" textlink="">
      <xdr:nvSpPr>
        <xdr:cNvPr id="819" name="楕円 818"/>
        <xdr:cNvSpPr/>
      </xdr:nvSpPr>
      <xdr:spPr>
        <a:xfrm>
          <a:off x="20383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139075</xdr:rowOff>
    </xdr:from>
    <xdr:ext cx="313932" cy="259045"/>
    <xdr:sp macro="" textlink="">
      <xdr:nvSpPr>
        <xdr:cNvPr id="820" name="テキスト ボックス 819"/>
        <xdr:cNvSpPr txBox="1"/>
      </xdr:nvSpPr>
      <xdr:spPr>
        <a:xfrm>
          <a:off x="20277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46348</xdr:rowOff>
    </xdr:from>
    <xdr:to>
      <xdr:col>102</xdr:col>
      <xdr:colOff>165100</xdr:colOff>
      <xdr:row>59</xdr:row>
      <xdr:rowOff>147948</xdr:rowOff>
    </xdr:to>
    <xdr:sp macro="" textlink="">
      <xdr:nvSpPr>
        <xdr:cNvPr id="821" name="楕円 820"/>
        <xdr:cNvSpPr/>
      </xdr:nvSpPr>
      <xdr:spPr>
        <a:xfrm>
          <a:off x="19494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139075</xdr:rowOff>
    </xdr:from>
    <xdr:ext cx="313932" cy="259045"/>
    <xdr:sp macro="" textlink="">
      <xdr:nvSpPr>
        <xdr:cNvPr id="822" name="テキスト ボックス 821"/>
        <xdr:cNvSpPr txBox="1"/>
      </xdr:nvSpPr>
      <xdr:spPr>
        <a:xfrm>
          <a:off x="19388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46348</xdr:rowOff>
    </xdr:from>
    <xdr:to>
      <xdr:col>98</xdr:col>
      <xdr:colOff>38100</xdr:colOff>
      <xdr:row>59</xdr:row>
      <xdr:rowOff>147948</xdr:rowOff>
    </xdr:to>
    <xdr:sp macro="" textlink="">
      <xdr:nvSpPr>
        <xdr:cNvPr id="823" name="楕円 822"/>
        <xdr:cNvSpPr/>
      </xdr:nvSpPr>
      <xdr:spPr>
        <a:xfrm>
          <a:off x="18605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139075</xdr:rowOff>
    </xdr:from>
    <xdr:ext cx="313932" cy="259045"/>
    <xdr:sp macro="" textlink="">
      <xdr:nvSpPr>
        <xdr:cNvPr id="824" name="テキスト ボックス 823"/>
        <xdr:cNvSpPr txBox="1"/>
      </xdr:nvSpPr>
      <xdr:spPr>
        <a:xfrm>
          <a:off x="18499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9" name="直線コネクタ 848"/>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0" name="繰出金最小値テキスト"/>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1" name="直線コネクタ 850"/>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2" name="繰出金最大値テキスト"/>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3" name="直線コネクタ 852"/>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141681</xdr:rowOff>
    </xdr:from>
    <xdr:to>
      <xdr:col>116</xdr:col>
      <xdr:colOff>63500</xdr:colOff>
      <xdr:row>74</xdr:row>
      <xdr:rowOff>150978</xdr:rowOff>
    </xdr:to>
    <xdr:cxnSp macro="">
      <xdr:nvCxnSpPr>
        <xdr:cNvPr id="854" name="直線コネクタ 853"/>
        <xdr:cNvCxnSpPr/>
      </xdr:nvCxnSpPr>
      <xdr:spPr>
        <a:xfrm>
          <a:off x="21323300" y="12828981"/>
          <a:ext cx="8382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125353</xdr:rowOff>
    </xdr:from>
    <xdr:ext cx="534377" cy="259045"/>
    <xdr:sp macro="" textlink="">
      <xdr:nvSpPr>
        <xdr:cNvPr id="855" name="繰出金平均値テキスト"/>
        <xdr:cNvSpPr txBox="1"/>
      </xdr:nvSpPr>
      <xdr:spPr>
        <a:xfrm>
          <a:off x="22212300" y="1281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6" name="フローチャート: 判断 855"/>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141681</xdr:rowOff>
    </xdr:from>
    <xdr:to>
      <xdr:col>111</xdr:col>
      <xdr:colOff>177800</xdr:colOff>
      <xdr:row>75</xdr:row>
      <xdr:rowOff>26162</xdr:rowOff>
    </xdr:to>
    <xdr:cxnSp macro="">
      <xdr:nvCxnSpPr>
        <xdr:cNvPr id="857" name="直線コネクタ 856"/>
        <xdr:cNvCxnSpPr/>
      </xdr:nvCxnSpPr>
      <xdr:spPr>
        <a:xfrm flipV="1">
          <a:off x="20434300" y="12828981"/>
          <a:ext cx="889000" cy="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8" name="フローチャート: 判断 857"/>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34332</xdr:rowOff>
    </xdr:from>
    <xdr:ext cx="534377" cy="259045"/>
    <xdr:sp macro="" textlink="">
      <xdr:nvSpPr>
        <xdr:cNvPr id="859" name="テキスト ボックス 858"/>
        <xdr:cNvSpPr txBox="1"/>
      </xdr:nvSpPr>
      <xdr:spPr>
        <a:xfrm>
          <a:off x="21056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149378</xdr:rowOff>
    </xdr:from>
    <xdr:to>
      <xdr:col>107</xdr:col>
      <xdr:colOff>50800</xdr:colOff>
      <xdr:row>75</xdr:row>
      <xdr:rowOff>26162</xdr:rowOff>
    </xdr:to>
    <xdr:cxnSp macro="">
      <xdr:nvCxnSpPr>
        <xdr:cNvPr id="860" name="直線コネクタ 859"/>
        <xdr:cNvCxnSpPr/>
      </xdr:nvCxnSpPr>
      <xdr:spPr>
        <a:xfrm>
          <a:off x="19545300" y="12836678"/>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151346</xdr:rowOff>
    </xdr:from>
    <xdr:to>
      <xdr:col>107</xdr:col>
      <xdr:colOff>101600</xdr:colOff>
      <xdr:row>75</xdr:row>
      <xdr:rowOff>81496</xdr:rowOff>
    </xdr:to>
    <xdr:sp macro="" textlink="">
      <xdr:nvSpPr>
        <xdr:cNvPr id="861" name="フローチャート: 判断 860"/>
        <xdr:cNvSpPr/>
      </xdr:nvSpPr>
      <xdr:spPr>
        <a:xfrm>
          <a:off x="20383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72623</xdr:rowOff>
    </xdr:from>
    <xdr:ext cx="534377" cy="259045"/>
    <xdr:sp macro="" textlink="">
      <xdr:nvSpPr>
        <xdr:cNvPr id="862" name="テキスト ボックス 861"/>
        <xdr:cNvSpPr txBox="1"/>
      </xdr:nvSpPr>
      <xdr:spPr>
        <a:xfrm>
          <a:off x="20167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149378</xdr:rowOff>
    </xdr:from>
    <xdr:to>
      <xdr:col>102</xdr:col>
      <xdr:colOff>114300</xdr:colOff>
      <xdr:row>75</xdr:row>
      <xdr:rowOff>85255</xdr:rowOff>
    </xdr:to>
    <xdr:cxnSp macro="">
      <xdr:nvCxnSpPr>
        <xdr:cNvPr id="863" name="直線コネクタ 862"/>
        <xdr:cNvCxnSpPr/>
      </xdr:nvCxnSpPr>
      <xdr:spPr>
        <a:xfrm flipV="1">
          <a:off x="18656300" y="12836678"/>
          <a:ext cx="889000" cy="10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100673</xdr:rowOff>
    </xdr:from>
    <xdr:to>
      <xdr:col>102</xdr:col>
      <xdr:colOff>165100</xdr:colOff>
      <xdr:row>75</xdr:row>
      <xdr:rowOff>30823</xdr:rowOff>
    </xdr:to>
    <xdr:sp macro="" textlink="">
      <xdr:nvSpPr>
        <xdr:cNvPr id="864" name="フローチャート: 判断 863"/>
        <xdr:cNvSpPr/>
      </xdr:nvSpPr>
      <xdr:spPr>
        <a:xfrm>
          <a:off x="19494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21950</xdr:rowOff>
    </xdr:from>
    <xdr:ext cx="534377" cy="259045"/>
    <xdr:sp macro="" textlink="">
      <xdr:nvSpPr>
        <xdr:cNvPr id="865" name="テキスト ボックス 864"/>
        <xdr:cNvSpPr txBox="1"/>
      </xdr:nvSpPr>
      <xdr:spPr>
        <a:xfrm>
          <a:off x="19278111" y="128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134772</xdr:rowOff>
    </xdr:from>
    <xdr:to>
      <xdr:col>98</xdr:col>
      <xdr:colOff>38100</xdr:colOff>
      <xdr:row>75</xdr:row>
      <xdr:rowOff>64922</xdr:rowOff>
    </xdr:to>
    <xdr:sp macro="" textlink="">
      <xdr:nvSpPr>
        <xdr:cNvPr id="866" name="フローチャート: 判断 865"/>
        <xdr:cNvSpPr/>
      </xdr:nvSpPr>
      <xdr:spPr>
        <a:xfrm>
          <a:off x="18605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81449</xdr:rowOff>
    </xdr:from>
    <xdr:ext cx="534377" cy="259045"/>
    <xdr:sp macro="" textlink="">
      <xdr:nvSpPr>
        <xdr:cNvPr id="867" name="テキスト ボックス 866"/>
        <xdr:cNvSpPr txBox="1"/>
      </xdr:nvSpPr>
      <xdr:spPr>
        <a:xfrm>
          <a:off x="18389111" y="125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100178</xdr:rowOff>
    </xdr:from>
    <xdr:to>
      <xdr:col>116</xdr:col>
      <xdr:colOff>114300</xdr:colOff>
      <xdr:row>75</xdr:row>
      <xdr:rowOff>30328</xdr:rowOff>
    </xdr:to>
    <xdr:sp macro="" textlink="">
      <xdr:nvSpPr>
        <xdr:cNvPr id="873" name="楕円 872"/>
        <xdr:cNvSpPr/>
      </xdr:nvSpPr>
      <xdr:spPr>
        <a:xfrm>
          <a:off x="22110700" y="127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123055</xdr:rowOff>
    </xdr:from>
    <xdr:ext cx="534377" cy="259045"/>
    <xdr:sp macro="" textlink="">
      <xdr:nvSpPr>
        <xdr:cNvPr id="874" name="繰出金該当値テキスト"/>
        <xdr:cNvSpPr txBox="1"/>
      </xdr:nvSpPr>
      <xdr:spPr>
        <a:xfrm>
          <a:off x="22212300" y="126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90881</xdr:rowOff>
    </xdr:from>
    <xdr:to>
      <xdr:col>112</xdr:col>
      <xdr:colOff>38100</xdr:colOff>
      <xdr:row>75</xdr:row>
      <xdr:rowOff>21031</xdr:rowOff>
    </xdr:to>
    <xdr:sp macro="" textlink="">
      <xdr:nvSpPr>
        <xdr:cNvPr id="875" name="楕円 874"/>
        <xdr:cNvSpPr/>
      </xdr:nvSpPr>
      <xdr:spPr>
        <a:xfrm>
          <a:off x="21272500" y="127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37558</xdr:rowOff>
    </xdr:from>
    <xdr:ext cx="534377" cy="259045"/>
    <xdr:sp macro="" textlink="">
      <xdr:nvSpPr>
        <xdr:cNvPr id="876" name="テキスト ボックス 875"/>
        <xdr:cNvSpPr txBox="1"/>
      </xdr:nvSpPr>
      <xdr:spPr>
        <a:xfrm>
          <a:off x="21056111" y="125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146812</xdr:rowOff>
    </xdr:from>
    <xdr:to>
      <xdr:col>107</xdr:col>
      <xdr:colOff>101600</xdr:colOff>
      <xdr:row>75</xdr:row>
      <xdr:rowOff>76962</xdr:rowOff>
    </xdr:to>
    <xdr:sp macro="" textlink="">
      <xdr:nvSpPr>
        <xdr:cNvPr id="877" name="楕円 876"/>
        <xdr:cNvSpPr/>
      </xdr:nvSpPr>
      <xdr:spPr>
        <a:xfrm>
          <a:off x="20383500" y="128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93489</xdr:rowOff>
    </xdr:from>
    <xdr:ext cx="534377" cy="259045"/>
    <xdr:sp macro="" textlink="">
      <xdr:nvSpPr>
        <xdr:cNvPr id="878" name="テキスト ボックス 877"/>
        <xdr:cNvSpPr txBox="1"/>
      </xdr:nvSpPr>
      <xdr:spPr>
        <a:xfrm>
          <a:off x="20167111" y="126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98578</xdr:rowOff>
    </xdr:from>
    <xdr:to>
      <xdr:col>102</xdr:col>
      <xdr:colOff>165100</xdr:colOff>
      <xdr:row>75</xdr:row>
      <xdr:rowOff>28728</xdr:rowOff>
    </xdr:to>
    <xdr:sp macro="" textlink="">
      <xdr:nvSpPr>
        <xdr:cNvPr id="879" name="楕円 878"/>
        <xdr:cNvSpPr/>
      </xdr:nvSpPr>
      <xdr:spPr>
        <a:xfrm>
          <a:off x="19494500" y="127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45255</xdr:rowOff>
    </xdr:from>
    <xdr:ext cx="534377" cy="259045"/>
    <xdr:sp macro="" textlink="">
      <xdr:nvSpPr>
        <xdr:cNvPr id="880" name="テキスト ボックス 879"/>
        <xdr:cNvSpPr txBox="1"/>
      </xdr:nvSpPr>
      <xdr:spPr>
        <a:xfrm>
          <a:off x="19278111" y="1256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34455</xdr:rowOff>
    </xdr:from>
    <xdr:to>
      <xdr:col>98</xdr:col>
      <xdr:colOff>38100</xdr:colOff>
      <xdr:row>75</xdr:row>
      <xdr:rowOff>136055</xdr:rowOff>
    </xdr:to>
    <xdr:sp macro="" textlink="">
      <xdr:nvSpPr>
        <xdr:cNvPr id="881" name="楕円 880"/>
        <xdr:cNvSpPr/>
      </xdr:nvSpPr>
      <xdr:spPr>
        <a:xfrm>
          <a:off x="18605500" y="128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127182</xdr:rowOff>
    </xdr:from>
    <xdr:ext cx="534377" cy="259045"/>
    <xdr:sp macro="" textlink="">
      <xdr:nvSpPr>
        <xdr:cNvPr id="882" name="テキスト ボックス 881"/>
        <xdr:cNvSpPr txBox="1"/>
      </xdr:nvSpPr>
      <xdr:spPr>
        <a:xfrm>
          <a:off x="18389111" y="1298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364,623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円となっている。義務的経費では、扶助費が増加し続けており、私立保育園運営費や障害者自立支援給付費等の増により前年度比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131,813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円となった。類似団体平均を上回っているのは児童福祉費、次いで生活保護費である。公債費は、２年続けて減少していたが、平成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年度に借り入れた臨時財政対策債の元金償還が開始したことなどから、前年度比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18,772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円と増に転じた。人件費は、職員給及び定年退職者数の減等により、前年度比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48,792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普通建設事業費は、東中神駅自由通路等整備事業の大幅減等により、前年度比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32,054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しかしながら、新規整備は前年度に引き続き、類似団体平均を上回っており、教育福祉総合センター整備事業を開始したことから、今後数年も増加が見込まれる。新規整備については、公共施設等総合管理計画における基本方針に基づき、最小限にとどめ、中長期的な財政見通しのもと、計画的な実施を図る。維持補修費は、小・中学校施設修繕の増等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歳出の構成比としては大きくないものの、公共施設の老朽化により近年増加傾向にあることから、今後は公共施設等総合管理計画に基づく個別施設計画の策定を踏まえ、計画的に実施していく。災害復旧費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号による市道復旧工事を実施したことに伴い、皆増となった。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113,244
110,638
17.34
42,650,080
41,291,360
1,335,546
21,528,627
20,885,293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159512</xdr:rowOff>
    </xdr:from>
    <xdr:to>
      <xdr:col>24</xdr:col>
      <xdr:colOff>63500</xdr:colOff>
      <xdr:row>34</xdr:row>
      <xdr:rowOff>123698</xdr:rowOff>
    </xdr:to>
    <xdr:cxnSp macro="">
      <xdr:nvCxnSpPr>
        <xdr:cNvPr id="61" name="直線コネクタ 60"/>
        <xdr:cNvCxnSpPr/>
      </xdr:nvCxnSpPr>
      <xdr:spPr>
        <a:xfrm>
          <a:off x="3797300" y="5817362"/>
          <a:ext cx="8382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168656</xdr:rowOff>
    </xdr:from>
    <xdr:to>
      <xdr:col>19</xdr:col>
      <xdr:colOff>177800</xdr:colOff>
      <xdr:row>33</xdr:row>
      <xdr:rowOff>159512</xdr:rowOff>
    </xdr:to>
    <xdr:cxnSp macro="">
      <xdr:nvCxnSpPr>
        <xdr:cNvPr id="64" name="直線コネクタ 63"/>
        <xdr:cNvCxnSpPr/>
      </xdr:nvCxnSpPr>
      <xdr:spPr>
        <a:xfrm>
          <a:off x="2908300" y="5655056"/>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168656</xdr:rowOff>
    </xdr:from>
    <xdr:to>
      <xdr:col>15</xdr:col>
      <xdr:colOff>50800</xdr:colOff>
      <xdr:row>33</xdr:row>
      <xdr:rowOff>109220</xdr:rowOff>
    </xdr:to>
    <xdr:cxnSp macro="">
      <xdr:nvCxnSpPr>
        <xdr:cNvPr id="67" name="直線コネクタ 66"/>
        <xdr:cNvCxnSpPr/>
      </xdr:nvCxnSpPr>
      <xdr:spPr>
        <a:xfrm flipV="1">
          <a:off x="2019300" y="5655056"/>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xdr:rowOff>
    </xdr:from>
    <xdr:to>
      <xdr:col>15</xdr:col>
      <xdr:colOff>101600</xdr:colOff>
      <xdr:row>35</xdr:row>
      <xdr:rowOff>108966</xdr:rowOff>
    </xdr:to>
    <xdr:sp macro="" textlink="">
      <xdr:nvSpPr>
        <xdr:cNvPr id="68" name="フローチャート: 判断 67"/>
        <xdr:cNvSpPr/>
      </xdr:nvSpPr>
      <xdr:spPr>
        <a:xfrm>
          <a:off x="2857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100093</xdr:rowOff>
    </xdr:from>
    <xdr:ext cx="469744" cy="259045"/>
    <xdr:sp macro="" textlink="">
      <xdr:nvSpPr>
        <xdr:cNvPr id="69" name="テキスト ボックス 68"/>
        <xdr:cNvSpPr txBox="1"/>
      </xdr:nvSpPr>
      <xdr:spPr>
        <a:xfrm>
          <a:off x="2673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109220</xdr:rowOff>
    </xdr:from>
    <xdr:to>
      <xdr:col>10</xdr:col>
      <xdr:colOff>114300</xdr:colOff>
      <xdr:row>33</xdr:row>
      <xdr:rowOff>149606</xdr:rowOff>
    </xdr:to>
    <xdr:cxnSp macro="">
      <xdr:nvCxnSpPr>
        <xdr:cNvPr id="70" name="直線コネクタ 69"/>
        <xdr:cNvCxnSpPr/>
      </xdr:nvCxnSpPr>
      <xdr:spPr>
        <a:xfrm flipV="1">
          <a:off x="1130300" y="5767070"/>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71" name="フローチャート: 判断 70"/>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2" name="テキスト ボックス 71"/>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69850</xdr:rowOff>
    </xdr:from>
    <xdr:to>
      <xdr:col>6</xdr:col>
      <xdr:colOff>38100</xdr:colOff>
      <xdr:row>36</xdr:row>
      <xdr:rowOff>0</xdr:rowOff>
    </xdr:to>
    <xdr:sp macro="" textlink="">
      <xdr:nvSpPr>
        <xdr:cNvPr id="73" name="フローチャート: 判断 72"/>
        <xdr:cNvSpPr/>
      </xdr:nvSpPr>
      <xdr:spPr>
        <a:xfrm>
          <a:off x="1079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162577</xdr:rowOff>
    </xdr:from>
    <xdr:ext cx="469744" cy="259045"/>
    <xdr:sp macro="" textlink="">
      <xdr:nvSpPr>
        <xdr:cNvPr id="74" name="テキスト ボックス 73"/>
        <xdr:cNvSpPr txBox="1"/>
      </xdr:nvSpPr>
      <xdr:spPr>
        <a:xfrm>
          <a:off x="895428"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72898</xdr:rowOff>
    </xdr:from>
    <xdr:to>
      <xdr:col>24</xdr:col>
      <xdr:colOff>114300</xdr:colOff>
      <xdr:row>35</xdr:row>
      <xdr:rowOff>3048</xdr:rowOff>
    </xdr:to>
    <xdr:sp macro="" textlink="">
      <xdr:nvSpPr>
        <xdr:cNvPr id="80" name="楕円 79"/>
        <xdr:cNvSpPr/>
      </xdr:nvSpPr>
      <xdr:spPr>
        <a:xfrm>
          <a:off x="4584700" y="5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95775</xdr:rowOff>
    </xdr:from>
    <xdr:ext cx="469744" cy="259045"/>
    <xdr:sp macro="" textlink="">
      <xdr:nvSpPr>
        <xdr:cNvPr id="81" name="議会費該当値テキスト"/>
        <xdr:cNvSpPr txBox="1"/>
      </xdr:nvSpPr>
      <xdr:spPr>
        <a:xfrm>
          <a:off x="4686300" y="575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108712</xdr:rowOff>
    </xdr:from>
    <xdr:to>
      <xdr:col>20</xdr:col>
      <xdr:colOff>38100</xdr:colOff>
      <xdr:row>34</xdr:row>
      <xdr:rowOff>38862</xdr:rowOff>
    </xdr:to>
    <xdr:sp macro="" textlink="">
      <xdr:nvSpPr>
        <xdr:cNvPr id="82" name="楕円 81"/>
        <xdr:cNvSpPr/>
      </xdr:nvSpPr>
      <xdr:spPr>
        <a:xfrm>
          <a:off x="3746500" y="57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55389</xdr:rowOff>
    </xdr:from>
    <xdr:ext cx="469744" cy="259045"/>
    <xdr:sp macro="" textlink="">
      <xdr:nvSpPr>
        <xdr:cNvPr id="83" name="テキスト ボックス 82"/>
        <xdr:cNvSpPr txBox="1"/>
      </xdr:nvSpPr>
      <xdr:spPr>
        <a:xfrm>
          <a:off x="3562428" y="554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117856</xdr:rowOff>
    </xdr:from>
    <xdr:to>
      <xdr:col>15</xdr:col>
      <xdr:colOff>101600</xdr:colOff>
      <xdr:row>33</xdr:row>
      <xdr:rowOff>48006</xdr:rowOff>
    </xdr:to>
    <xdr:sp macro="" textlink="">
      <xdr:nvSpPr>
        <xdr:cNvPr id="84" name="楕円 83"/>
        <xdr:cNvSpPr/>
      </xdr:nvSpPr>
      <xdr:spPr>
        <a:xfrm>
          <a:off x="2857500" y="56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64533</xdr:rowOff>
    </xdr:from>
    <xdr:ext cx="469744" cy="259045"/>
    <xdr:sp macro="" textlink="">
      <xdr:nvSpPr>
        <xdr:cNvPr id="85" name="テキスト ボックス 84"/>
        <xdr:cNvSpPr txBox="1"/>
      </xdr:nvSpPr>
      <xdr:spPr>
        <a:xfrm>
          <a:off x="2673428" y="537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58420</xdr:rowOff>
    </xdr:from>
    <xdr:to>
      <xdr:col>10</xdr:col>
      <xdr:colOff>165100</xdr:colOff>
      <xdr:row>33</xdr:row>
      <xdr:rowOff>160020</xdr:rowOff>
    </xdr:to>
    <xdr:sp macro="" textlink="">
      <xdr:nvSpPr>
        <xdr:cNvPr id="86" name="楕円 85"/>
        <xdr:cNvSpPr/>
      </xdr:nvSpPr>
      <xdr:spPr>
        <a:xfrm>
          <a:off x="1968500" y="57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5097</xdr:rowOff>
    </xdr:from>
    <xdr:ext cx="469744" cy="259045"/>
    <xdr:sp macro="" textlink="">
      <xdr:nvSpPr>
        <xdr:cNvPr id="87" name="テキスト ボックス 86"/>
        <xdr:cNvSpPr txBox="1"/>
      </xdr:nvSpPr>
      <xdr:spPr>
        <a:xfrm>
          <a:off x="1784428" y="549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98806</xdr:rowOff>
    </xdr:from>
    <xdr:to>
      <xdr:col>6</xdr:col>
      <xdr:colOff>38100</xdr:colOff>
      <xdr:row>34</xdr:row>
      <xdr:rowOff>28956</xdr:rowOff>
    </xdr:to>
    <xdr:sp macro="" textlink="">
      <xdr:nvSpPr>
        <xdr:cNvPr id="88" name="楕円 87"/>
        <xdr:cNvSpPr/>
      </xdr:nvSpPr>
      <xdr:spPr>
        <a:xfrm>
          <a:off x="1079500" y="57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45483</xdr:rowOff>
    </xdr:from>
    <xdr:ext cx="469744" cy="259045"/>
    <xdr:sp macro="" textlink="">
      <xdr:nvSpPr>
        <xdr:cNvPr id="89" name="テキスト ボックス 88"/>
        <xdr:cNvSpPr txBox="1"/>
      </xdr:nvSpPr>
      <xdr:spPr>
        <a:xfrm>
          <a:off x="895428" y="553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145081</xdr:rowOff>
    </xdr:from>
    <xdr:to>
      <xdr:col>24</xdr:col>
      <xdr:colOff>63500</xdr:colOff>
      <xdr:row>57</xdr:row>
      <xdr:rowOff>145273</xdr:rowOff>
    </xdr:to>
    <xdr:cxnSp macro="">
      <xdr:nvCxnSpPr>
        <xdr:cNvPr id="116" name="直線コネクタ 115"/>
        <xdr:cNvCxnSpPr/>
      </xdr:nvCxnSpPr>
      <xdr:spPr>
        <a:xfrm flipV="1">
          <a:off x="3797300" y="9917731"/>
          <a:ext cx="8382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66464</xdr:rowOff>
    </xdr:from>
    <xdr:ext cx="534377" cy="259045"/>
    <xdr:sp macro="" textlink="">
      <xdr:nvSpPr>
        <xdr:cNvPr id="117" name="総務費平均値テキスト"/>
        <xdr:cNvSpPr txBox="1"/>
      </xdr:nvSpPr>
      <xdr:spPr>
        <a:xfrm>
          <a:off x="4686300" y="96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117837</xdr:rowOff>
    </xdr:from>
    <xdr:to>
      <xdr:col>19</xdr:col>
      <xdr:colOff>177800</xdr:colOff>
      <xdr:row>57</xdr:row>
      <xdr:rowOff>145273</xdr:rowOff>
    </xdr:to>
    <xdr:cxnSp macro="">
      <xdr:nvCxnSpPr>
        <xdr:cNvPr id="119" name="直線コネクタ 118"/>
        <xdr:cNvCxnSpPr/>
      </xdr:nvCxnSpPr>
      <xdr:spPr>
        <a:xfrm>
          <a:off x="2908300" y="9890487"/>
          <a:ext cx="889000" cy="2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290</xdr:rowOff>
    </xdr:from>
    <xdr:ext cx="534377" cy="259045"/>
    <xdr:sp macro="" textlink="">
      <xdr:nvSpPr>
        <xdr:cNvPr id="121" name="テキスト ボックス 120"/>
        <xdr:cNvSpPr txBox="1"/>
      </xdr:nvSpPr>
      <xdr:spPr>
        <a:xfrm>
          <a:off x="3530111" y="96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117132</xdr:rowOff>
    </xdr:from>
    <xdr:to>
      <xdr:col>15</xdr:col>
      <xdr:colOff>50800</xdr:colOff>
      <xdr:row>57</xdr:row>
      <xdr:rowOff>117837</xdr:rowOff>
    </xdr:to>
    <xdr:cxnSp macro="">
      <xdr:nvCxnSpPr>
        <xdr:cNvPr id="122" name="直線コネクタ 121"/>
        <xdr:cNvCxnSpPr/>
      </xdr:nvCxnSpPr>
      <xdr:spPr>
        <a:xfrm>
          <a:off x="2019300" y="9889782"/>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53092</xdr:rowOff>
    </xdr:from>
    <xdr:to>
      <xdr:col>15</xdr:col>
      <xdr:colOff>101600</xdr:colOff>
      <xdr:row>57</xdr:row>
      <xdr:rowOff>154692</xdr:rowOff>
    </xdr:to>
    <xdr:sp macro="" textlink="">
      <xdr:nvSpPr>
        <xdr:cNvPr id="123" name="フローチャート: 判断 122"/>
        <xdr:cNvSpPr/>
      </xdr:nvSpPr>
      <xdr:spPr>
        <a:xfrm>
          <a:off x="2857500" y="982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171219</xdr:rowOff>
    </xdr:from>
    <xdr:ext cx="534377" cy="259045"/>
    <xdr:sp macro="" textlink="">
      <xdr:nvSpPr>
        <xdr:cNvPr id="124" name="テキスト ボックス 123"/>
        <xdr:cNvSpPr txBox="1"/>
      </xdr:nvSpPr>
      <xdr:spPr>
        <a:xfrm>
          <a:off x="2641111" y="96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117132</xdr:rowOff>
    </xdr:from>
    <xdr:to>
      <xdr:col>10</xdr:col>
      <xdr:colOff>114300</xdr:colOff>
      <xdr:row>57</xdr:row>
      <xdr:rowOff>121293</xdr:rowOff>
    </xdr:to>
    <xdr:cxnSp macro="">
      <xdr:nvCxnSpPr>
        <xdr:cNvPr id="125" name="直線コネクタ 124"/>
        <xdr:cNvCxnSpPr/>
      </xdr:nvCxnSpPr>
      <xdr:spPr>
        <a:xfrm flipV="1">
          <a:off x="1130300" y="9889782"/>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6" name="フローチャート: 判断 125"/>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167772</xdr:rowOff>
    </xdr:from>
    <xdr:ext cx="534377" cy="259045"/>
    <xdr:sp macro="" textlink="">
      <xdr:nvSpPr>
        <xdr:cNvPr id="127" name="テキスト ボックス 126"/>
        <xdr:cNvSpPr txBox="1"/>
      </xdr:nvSpPr>
      <xdr:spPr>
        <a:xfrm>
          <a:off x="1752111" y="95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28" name="フローチャート: 判断 127"/>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163081</xdr:rowOff>
    </xdr:from>
    <xdr:ext cx="534377" cy="259045"/>
    <xdr:sp macro="" textlink="">
      <xdr:nvSpPr>
        <xdr:cNvPr id="129" name="テキスト ボックス 128"/>
        <xdr:cNvSpPr txBox="1"/>
      </xdr:nvSpPr>
      <xdr:spPr>
        <a:xfrm>
          <a:off x="863111" y="95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94281</xdr:rowOff>
    </xdr:from>
    <xdr:to>
      <xdr:col>24</xdr:col>
      <xdr:colOff>114300</xdr:colOff>
      <xdr:row>58</xdr:row>
      <xdr:rowOff>24431</xdr:rowOff>
    </xdr:to>
    <xdr:sp macro="" textlink="">
      <xdr:nvSpPr>
        <xdr:cNvPr id="135" name="楕円 134"/>
        <xdr:cNvSpPr/>
      </xdr:nvSpPr>
      <xdr:spPr>
        <a:xfrm>
          <a:off x="4584700" y="986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22014</xdr:rowOff>
    </xdr:from>
    <xdr:ext cx="534377" cy="259045"/>
    <xdr:sp macro="" textlink="">
      <xdr:nvSpPr>
        <xdr:cNvPr id="136" name="総務費該当値テキスト"/>
        <xdr:cNvSpPr txBox="1"/>
      </xdr:nvSpPr>
      <xdr:spPr>
        <a:xfrm>
          <a:off x="4686300" y="97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94473</xdr:rowOff>
    </xdr:from>
    <xdr:to>
      <xdr:col>20</xdr:col>
      <xdr:colOff>38100</xdr:colOff>
      <xdr:row>58</xdr:row>
      <xdr:rowOff>24623</xdr:rowOff>
    </xdr:to>
    <xdr:sp macro="" textlink="">
      <xdr:nvSpPr>
        <xdr:cNvPr id="137" name="楕円 136"/>
        <xdr:cNvSpPr/>
      </xdr:nvSpPr>
      <xdr:spPr>
        <a:xfrm>
          <a:off x="3746500" y="986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15750</xdr:rowOff>
    </xdr:from>
    <xdr:ext cx="534377" cy="259045"/>
    <xdr:sp macro="" textlink="">
      <xdr:nvSpPr>
        <xdr:cNvPr id="138" name="テキスト ボックス 137"/>
        <xdr:cNvSpPr txBox="1"/>
      </xdr:nvSpPr>
      <xdr:spPr>
        <a:xfrm>
          <a:off x="3530111" y="995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67037</xdr:rowOff>
    </xdr:from>
    <xdr:to>
      <xdr:col>15</xdr:col>
      <xdr:colOff>101600</xdr:colOff>
      <xdr:row>57</xdr:row>
      <xdr:rowOff>168637</xdr:rowOff>
    </xdr:to>
    <xdr:sp macro="" textlink="">
      <xdr:nvSpPr>
        <xdr:cNvPr id="139" name="楕円 138"/>
        <xdr:cNvSpPr/>
      </xdr:nvSpPr>
      <xdr:spPr>
        <a:xfrm>
          <a:off x="2857500" y="98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159764</xdr:rowOff>
    </xdr:from>
    <xdr:ext cx="534377" cy="259045"/>
    <xdr:sp macro="" textlink="">
      <xdr:nvSpPr>
        <xdr:cNvPr id="140" name="テキスト ボックス 139"/>
        <xdr:cNvSpPr txBox="1"/>
      </xdr:nvSpPr>
      <xdr:spPr>
        <a:xfrm>
          <a:off x="2641111" y="99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66332</xdr:rowOff>
    </xdr:from>
    <xdr:to>
      <xdr:col>10</xdr:col>
      <xdr:colOff>165100</xdr:colOff>
      <xdr:row>57</xdr:row>
      <xdr:rowOff>167932</xdr:rowOff>
    </xdr:to>
    <xdr:sp macro="" textlink="">
      <xdr:nvSpPr>
        <xdr:cNvPr id="141" name="楕円 140"/>
        <xdr:cNvSpPr/>
      </xdr:nvSpPr>
      <xdr:spPr>
        <a:xfrm>
          <a:off x="1968500" y="983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159059</xdr:rowOff>
    </xdr:from>
    <xdr:ext cx="534377" cy="259045"/>
    <xdr:sp macro="" textlink="">
      <xdr:nvSpPr>
        <xdr:cNvPr id="142" name="テキスト ボックス 141"/>
        <xdr:cNvSpPr txBox="1"/>
      </xdr:nvSpPr>
      <xdr:spPr>
        <a:xfrm>
          <a:off x="1752111" y="993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70493</xdr:rowOff>
    </xdr:from>
    <xdr:to>
      <xdr:col>6</xdr:col>
      <xdr:colOff>38100</xdr:colOff>
      <xdr:row>58</xdr:row>
      <xdr:rowOff>643</xdr:rowOff>
    </xdr:to>
    <xdr:sp macro="" textlink="">
      <xdr:nvSpPr>
        <xdr:cNvPr id="143" name="楕円 142"/>
        <xdr:cNvSpPr/>
      </xdr:nvSpPr>
      <xdr:spPr>
        <a:xfrm>
          <a:off x="1079500" y="984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163220</xdr:rowOff>
    </xdr:from>
    <xdr:ext cx="534377" cy="259045"/>
    <xdr:sp macro="" textlink="">
      <xdr:nvSpPr>
        <xdr:cNvPr id="144" name="テキスト ボックス 143"/>
        <xdr:cNvSpPr txBox="1"/>
      </xdr:nvSpPr>
      <xdr:spPr>
        <a:xfrm>
          <a:off x="863111" y="99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85924</xdr:rowOff>
    </xdr:from>
    <xdr:to>
      <xdr:col>24</xdr:col>
      <xdr:colOff>63500</xdr:colOff>
      <xdr:row>73</xdr:row>
      <xdr:rowOff>103592</xdr:rowOff>
    </xdr:to>
    <xdr:cxnSp macro="">
      <xdr:nvCxnSpPr>
        <xdr:cNvPr id="176" name="直線コネクタ 175"/>
        <xdr:cNvCxnSpPr/>
      </xdr:nvCxnSpPr>
      <xdr:spPr>
        <a:xfrm flipV="1">
          <a:off x="3797300" y="12601774"/>
          <a:ext cx="8382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133828</xdr:rowOff>
    </xdr:from>
    <xdr:ext cx="599010" cy="259045"/>
    <xdr:sp macro="" textlink="">
      <xdr:nvSpPr>
        <xdr:cNvPr id="177" name="民生費平均値テキスト"/>
        <xdr:cNvSpPr txBox="1"/>
      </xdr:nvSpPr>
      <xdr:spPr>
        <a:xfrm>
          <a:off x="4686300" y="12821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103592</xdr:rowOff>
    </xdr:from>
    <xdr:to>
      <xdr:col>19</xdr:col>
      <xdr:colOff>177800</xdr:colOff>
      <xdr:row>73</xdr:row>
      <xdr:rowOff>132983</xdr:rowOff>
    </xdr:to>
    <xdr:cxnSp macro="">
      <xdr:nvCxnSpPr>
        <xdr:cNvPr id="179" name="直線コネクタ 178"/>
        <xdr:cNvCxnSpPr/>
      </xdr:nvCxnSpPr>
      <xdr:spPr>
        <a:xfrm flipV="1">
          <a:off x="2908300" y="1261944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116335</xdr:rowOff>
    </xdr:from>
    <xdr:ext cx="599010" cy="259045"/>
    <xdr:sp macro="" textlink="">
      <xdr:nvSpPr>
        <xdr:cNvPr id="181" name="テキスト ボックス 180"/>
        <xdr:cNvSpPr txBox="1"/>
      </xdr:nvSpPr>
      <xdr:spPr>
        <a:xfrm>
          <a:off x="3497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132983</xdr:rowOff>
    </xdr:from>
    <xdr:to>
      <xdr:col>15</xdr:col>
      <xdr:colOff>50800</xdr:colOff>
      <xdr:row>74</xdr:row>
      <xdr:rowOff>19522</xdr:rowOff>
    </xdr:to>
    <xdr:cxnSp macro="">
      <xdr:nvCxnSpPr>
        <xdr:cNvPr id="182" name="直線コネクタ 181"/>
        <xdr:cNvCxnSpPr/>
      </xdr:nvCxnSpPr>
      <xdr:spPr>
        <a:xfrm flipV="1">
          <a:off x="2019300" y="12648833"/>
          <a:ext cx="889000" cy="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151688</xdr:rowOff>
    </xdr:from>
    <xdr:to>
      <xdr:col>15</xdr:col>
      <xdr:colOff>101600</xdr:colOff>
      <xdr:row>76</xdr:row>
      <xdr:rowOff>81838</xdr:rowOff>
    </xdr:to>
    <xdr:sp macro="" textlink="">
      <xdr:nvSpPr>
        <xdr:cNvPr id="183" name="フローチャート: 判断 182"/>
        <xdr:cNvSpPr/>
      </xdr:nvSpPr>
      <xdr:spPr>
        <a:xfrm>
          <a:off x="2857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72965</xdr:rowOff>
    </xdr:from>
    <xdr:ext cx="599010" cy="259045"/>
    <xdr:sp macro="" textlink="">
      <xdr:nvSpPr>
        <xdr:cNvPr id="184" name="テキスト ボックス 183"/>
        <xdr:cNvSpPr txBox="1"/>
      </xdr:nvSpPr>
      <xdr:spPr>
        <a:xfrm>
          <a:off x="2608795"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19522</xdr:rowOff>
    </xdr:from>
    <xdr:to>
      <xdr:col>10</xdr:col>
      <xdr:colOff>114300</xdr:colOff>
      <xdr:row>74</xdr:row>
      <xdr:rowOff>137305</xdr:rowOff>
    </xdr:to>
    <xdr:cxnSp macro="">
      <xdr:nvCxnSpPr>
        <xdr:cNvPr id="185" name="直線コネクタ 184"/>
        <xdr:cNvCxnSpPr/>
      </xdr:nvCxnSpPr>
      <xdr:spPr>
        <a:xfrm flipV="1">
          <a:off x="1130300" y="12706822"/>
          <a:ext cx="889000" cy="11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3186</xdr:rowOff>
    </xdr:from>
    <xdr:to>
      <xdr:col>10</xdr:col>
      <xdr:colOff>165100</xdr:colOff>
      <xdr:row>76</xdr:row>
      <xdr:rowOff>104786</xdr:rowOff>
    </xdr:to>
    <xdr:sp macro="" textlink="">
      <xdr:nvSpPr>
        <xdr:cNvPr id="186" name="フローチャート: 判断 185"/>
        <xdr:cNvSpPr/>
      </xdr:nvSpPr>
      <xdr:spPr>
        <a:xfrm>
          <a:off x="1968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95913</xdr:rowOff>
    </xdr:from>
    <xdr:ext cx="599010" cy="259045"/>
    <xdr:sp macro="" textlink="">
      <xdr:nvSpPr>
        <xdr:cNvPr id="187" name="テキスト ボックス 186"/>
        <xdr:cNvSpPr txBox="1"/>
      </xdr:nvSpPr>
      <xdr:spPr>
        <a:xfrm>
          <a:off x="1719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104772</xdr:rowOff>
    </xdr:from>
    <xdr:to>
      <xdr:col>6</xdr:col>
      <xdr:colOff>38100</xdr:colOff>
      <xdr:row>77</xdr:row>
      <xdr:rowOff>34922</xdr:rowOff>
    </xdr:to>
    <xdr:sp macro="" textlink="">
      <xdr:nvSpPr>
        <xdr:cNvPr id="188" name="フローチャート: 判断 187"/>
        <xdr:cNvSpPr/>
      </xdr:nvSpPr>
      <xdr:spPr>
        <a:xfrm>
          <a:off x="1079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26049</xdr:rowOff>
    </xdr:from>
    <xdr:ext cx="599010" cy="259045"/>
    <xdr:sp macro="" textlink="">
      <xdr:nvSpPr>
        <xdr:cNvPr id="189" name="テキスト ボックス 188"/>
        <xdr:cNvSpPr txBox="1"/>
      </xdr:nvSpPr>
      <xdr:spPr>
        <a:xfrm>
          <a:off x="830795"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35124</xdr:rowOff>
    </xdr:from>
    <xdr:to>
      <xdr:col>24</xdr:col>
      <xdr:colOff>114300</xdr:colOff>
      <xdr:row>73</xdr:row>
      <xdr:rowOff>136724</xdr:rowOff>
    </xdr:to>
    <xdr:sp macro="" textlink="">
      <xdr:nvSpPr>
        <xdr:cNvPr id="195" name="楕円 194"/>
        <xdr:cNvSpPr/>
      </xdr:nvSpPr>
      <xdr:spPr>
        <a:xfrm>
          <a:off x="4584700" y="1255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58001</xdr:rowOff>
    </xdr:from>
    <xdr:ext cx="599010" cy="259045"/>
    <xdr:sp macro="" textlink="">
      <xdr:nvSpPr>
        <xdr:cNvPr id="196" name="民生費該当値テキスト"/>
        <xdr:cNvSpPr txBox="1"/>
      </xdr:nvSpPr>
      <xdr:spPr>
        <a:xfrm>
          <a:off x="4686300" y="1240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52792</xdr:rowOff>
    </xdr:from>
    <xdr:to>
      <xdr:col>20</xdr:col>
      <xdr:colOff>38100</xdr:colOff>
      <xdr:row>73</xdr:row>
      <xdr:rowOff>154392</xdr:rowOff>
    </xdr:to>
    <xdr:sp macro="" textlink="">
      <xdr:nvSpPr>
        <xdr:cNvPr id="197" name="楕円 196"/>
        <xdr:cNvSpPr/>
      </xdr:nvSpPr>
      <xdr:spPr>
        <a:xfrm>
          <a:off x="3746500" y="1256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170919</xdr:rowOff>
    </xdr:from>
    <xdr:ext cx="599010" cy="259045"/>
    <xdr:sp macro="" textlink="">
      <xdr:nvSpPr>
        <xdr:cNvPr id="198" name="テキスト ボックス 197"/>
        <xdr:cNvSpPr txBox="1"/>
      </xdr:nvSpPr>
      <xdr:spPr>
        <a:xfrm>
          <a:off x="3497795" y="1234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82183</xdr:rowOff>
    </xdr:from>
    <xdr:to>
      <xdr:col>15</xdr:col>
      <xdr:colOff>101600</xdr:colOff>
      <xdr:row>74</xdr:row>
      <xdr:rowOff>12333</xdr:rowOff>
    </xdr:to>
    <xdr:sp macro="" textlink="">
      <xdr:nvSpPr>
        <xdr:cNvPr id="199" name="楕円 198"/>
        <xdr:cNvSpPr/>
      </xdr:nvSpPr>
      <xdr:spPr>
        <a:xfrm>
          <a:off x="2857500" y="125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28860</xdr:rowOff>
    </xdr:from>
    <xdr:ext cx="599010" cy="259045"/>
    <xdr:sp macro="" textlink="">
      <xdr:nvSpPr>
        <xdr:cNvPr id="200" name="テキスト ボックス 199"/>
        <xdr:cNvSpPr txBox="1"/>
      </xdr:nvSpPr>
      <xdr:spPr>
        <a:xfrm>
          <a:off x="2608795" y="1237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140172</xdr:rowOff>
    </xdr:from>
    <xdr:to>
      <xdr:col>10</xdr:col>
      <xdr:colOff>165100</xdr:colOff>
      <xdr:row>74</xdr:row>
      <xdr:rowOff>70322</xdr:rowOff>
    </xdr:to>
    <xdr:sp macro="" textlink="">
      <xdr:nvSpPr>
        <xdr:cNvPr id="201" name="楕円 200"/>
        <xdr:cNvSpPr/>
      </xdr:nvSpPr>
      <xdr:spPr>
        <a:xfrm>
          <a:off x="1968500" y="1265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86849</xdr:rowOff>
    </xdr:from>
    <xdr:ext cx="599010" cy="259045"/>
    <xdr:sp macro="" textlink="">
      <xdr:nvSpPr>
        <xdr:cNvPr id="202" name="テキスト ボックス 201"/>
        <xdr:cNvSpPr txBox="1"/>
      </xdr:nvSpPr>
      <xdr:spPr>
        <a:xfrm>
          <a:off x="1719795" y="1243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86505</xdr:rowOff>
    </xdr:from>
    <xdr:to>
      <xdr:col>6</xdr:col>
      <xdr:colOff>38100</xdr:colOff>
      <xdr:row>75</xdr:row>
      <xdr:rowOff>16655</xdr:rowOff>
    </xdr:to>
    <xdr:sp macro="" textlink="">
      <xdr:nvSpPr>
        <xdr:cNvPr id="203" name="楕円 202"/>
        <xdr:cNvSpPr/>
      </xdr:nvSpPr>
      <xdr:spPr>
        <a:xfrm>
          <a:off x="1079500" y="127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33182</xdr:rowOff>
    </xdr:from>
    <xdr:ext cx="599010" cy="259045"/>
    <xdr:sp macro="" textlink="">
      <xdr:nvSpPr>
        <xdr:cNvPr id="204" name="テキスト ボックス 203"/>
        <xdr:cNvSpPr txBox="1"/>
      </xdr:nvSpPr>
      <xdr:spPr>
        <a:xfrm>
          <a:off x="830795" y="1254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54477</xdr:rowOff>
    </xdr:from>
    <xdr:to>
      <xdr:col>24</xdr:col>
      <xdr:colOff>63500</xdr:colOff>
      <xdr:row>97</xdr:row>
      <xdr:rowOff>98506</xdr:rowOff>
    </xdr:to>
    <xdr:cxnSp macro="">
      <xdr:nvCxnSpPr>
        <xdr:cNvPr id="232" name="直線コネクタ 231"/>
        <xdr:cNvCxnSpPr/>
      </xdr:nvCxnSpPr>
      <xdr:spPr>
        <a:xfrm>
          <a:off x="3797300" y="16685127"/>
          <a:ext cx="838200" cy="4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154548</xdr:rowOff>
    </xdr:from>
    <xdr:ext cx="534377" cy="259045"/>
    <xdr:sp macro="" textlink="">
      <xdr:nvSpPr>
        <xdr:cNvPr id="233" name="衛生費平均値テキスト"/>
        <xdr:cNvSpPr txBox="1"/>
      </xdr:nvSpPr>
      <xdr:spPr>
        <a:xfrm>
          <a:off x="4686300" y="1644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54477</xdr:rowOff>
    </xdr:from>
    <xdr:to>
      <xdr:col>19</xdr:col>
      <xdr:colOff>177800</xdr:colOff>
      <xdr:row>97</xdr:row>
      <xdr:rowOff>93500</xdr:rowOff>
    </xdr:to>
    <xdr:cxnSp macro="">
      <xdr:nvCxnSpPr>
        <xdr:cNvPr id="235" name="直線コネクタ 234"/>
        <xdr:cNvCxnSpPr/>
      </xdr:nvCxnSpPr>
      <xdr:spPr>
        <a:xfrm flipV="1">
          <a:off x="2908300" y="16685127"/>
          <a:ext cx="889000" cy="3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84794</xdr:rowOff>
    </xdr:from>
    <xdr:ext cx="534377" cy="259045"/>
    <xdr:sp macro="" textlink="">
      <xdr:nvSpPr>
        <xdr:cNvPr id="237" name="テキスト ボックス 236"/>
        <xdr:cNvSpPr txBox="1"/>
      </xdr:nvSpPr>
      <xdr:spPr>
        <a:xfrm>
          <a:off x="3530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93500</xdr:rowOff>
    </xdr:from>
    <xdr:to>
      <xdr:col>15</xdr:col>
      <xdr:colOff>50800</xdr:colOff>
      <xdr:row>97</xdr:row>
      <xdr:rowOff>109502</xdr:rowOff>
    </xdr:to>
    <xdr:cxnSp macro="">
      <xdr:nvCxnSpPr>
        <xdr:cNvPr id="238" name="直線コネクタ 237"/>
        <xdr:cNvCxnSpPr/>
      </xdr:nvCxnSpPr>
      <xdr:spPr>
        <a:xfrm flipV="1">
          <a:off x="2019300" y="1672415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139421</xdr:rowOff>
    </xdr:from>
    <xdr:to>
      <xdr:col>15</xdr:col>
      <xdr:colOff>101600</xdr:colOff>
      <xdr:row>97</xdr:row>
      <xdr:rowOff>69571</xdr:rowOff>
    </xdr:to>
    <xdr:sp macro="" textlink="">
      <xdr:nvSpPr>
        <xdr:cNvPr id="239" name="フローチャート: 判断 238"/>
        <xdr:cNvSpPr/>
      </xdr:nvSpPr>
      <xdr:spPr>
        <a:xfrm>
          <a:off x="2857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86098</xdr:rowOff>
    </xdr:from>
    <xdr:ext cx="534377" cy="259045"/>
    <xdr:sp macro="" textlink="">
      <xdr:nvSpPr>
        <xdr:cNvPr id="240" name="テキスト ボックス 239"/>
        <xdr:cNvSpPr txBox="1"/>
      </xdr:nvSpPr>
      <xdr:spPr>
        <a:xfrm>
          <a:off x="2641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109502</xdr:rowOff>
    </xdr:from>
    <xdr:to>
      <xdr:col>10</xdr:col>
      <xdr:colOff>114300</xdr:colOff>
      <xdr:row>97</xdr:row>
      <xdr:rowOff>144272</xdr:rowOff>
    </xdr:to>
    <xdr:cxnSp macro="">
      <xdr:nvCxnSpPr>
        <xdr:cNvPr id="241" name="直線コネクタ 240"/>
        <xdr:cNvCxnSpPr/>
      </xdr:nvCxnSpPr>
      <xdr:spPr>
        <a:xfrm flipV="1">
          <a:off x="1130300" y="16740152"/>
          <a:ext cx="8890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2" name="フローチャート: 判断 241"/>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105598</xdr:rowOff>
    </xdr:from>
    <xdr:ext cx="534377" cy="259045"/>
    <xdr:sp macro="" textlink="">
      <xdr:nvSpPr>
        <xdr:cNvPr id="243" name="テキスト ボックス 242"/>
        <xdr:cNvSpPr txBox="1"/>
      </xdr:nvSpPr>
      <xdr:spPr>
        <a:xfrm>
          <a:off x="1752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4" name="フローチャート: 判断 243"/>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117005</xdr:rowOff>
    </xdr:from>
    <xdr:ext cx="534377" cy="259045"/>
    <xdr:sp macro="" textlink="">
      <xdr:nvSpPr>
        <xdr:cNvPr id="245" name="テキスト ボックス 244"/>
        <xdr:cNvSpPr txBox="1"/>
      </xdr:nvSpPr>
      <xdr:spPr>
        <a:xfrm>
          <a:off x="863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47706</xdr:rowOff>
    </xdr:from>
    <xdr:to>
      <xdr:col>24</xdr:col>
      <xdr:colOff>114300</xdr:colOff>
      <xdr:row>97</xdr:row>
      <xdr:rowOff>149306</xdr:rowOff>
    </xdr:to>
    <xdr:sp macro="" textlink="">
      <xdr:nvSpPr>
        <xdr:cNvPr id="251" name="楕円 250"/>
        <xdr:cNvSpPr/>
      </xdr:nvSpPr>
      <xdr:spPr>
        <a:xfrm>
          <a:off x="4584700" y="1667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26133</xdr:rowOff>
    </xdr:from>
    <xdr:ext cx="534377" cy="259045"/>
    <xdr:sp macro="" textlink="">
      <xdr:nvSpPr>
        <xdr:cNvPr id="252" name="衛生費該当値テキスト"/>
        <xdr:cNvSpPr txBox="1"/>
      </xdr:nvSpPr>
      <xdr:spPr>
        <a:xfrm>
          <a:off x="4686300" y="166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3677</xdr:rowOff>
    </xdr:from>
    <xdr:to>
      <xdr:col>20</xdr:col>
      <xdr:colOff>38100</xdr:colOff>
      <xdr:row>97</xdr:row>
      <xdr:rowOff>105277</xdr:rowOff>
    </xdr:to>
    <xdr:sp macro="" textlink="">
      <xdr:nvSpPr>
        <xdr:cNvPr id="253" name="楕円 252"/>
        <xdr:cNvSpPr/>
      </xdr:nvSpPr>
      <xdr:spPr>
        <a:xfrm>
          <a:off x="3746500" y="166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96404</xdr:rowOff>
    </xdr:from>
    <xdr:ext cx="534377" cy="259045"/>
    <xdr:sp macro="" textlink="">
      <xdr:nvSpPr>
        <xdr:cNvPr id="254" name="テキスト ボックス 253"/>
        <xdr:cNvSpPr txBox="1"/>
      </xdr:nvSpPr>
      <xdr:spPr>
        <a:xfrm>
          <a:off x="3530111" y="167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42700</xdr:rowOff>
    </xdr:from>
    <xdr:to>
      <xdr:col>15</xdr:col>
      <xdr:colOff>101600</xdr:colOff>
      <xdr:row>97</xdr:row>
      <xdr:rowOff>144300</xdr:rowOff>
    </xdr:to>
    <xdr:sp macro="" textlink="">
      <xdr:nvSpPr>
        <xdr:cNvPr id="255" name="楕円 254"/>
        <xdr:cNvSpPr/>
      </xdr:nvSpPr>
      <xdr:spPr>
        <a:xfrm>
          <a:off x="2857500" y="1667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135427</xdr:rowOff>
    </xdr:from>
    <xdr:ext cx="534377" cy="259045"/>
    <xdr:sp macro="" textlink="">
      <xdr:nvSpPr>
        <xdr:cNvPr id="256" name="テキスト ボックス 255"/>
        <xdr:cNvSpPr txBox="1"/>
      </xdr:nvSpPr>
      <xdr:spPr>
        <a:xfrm>
          <a:off x="2641111" y="1676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58702</xdr:rowOff>
    </xdr:from>
    <xdr:to>
      <xdr:col>10</xdr:col>
      <xdr:colOff>165100</xdr:colOff>
      <xdr:row>97</xdr:row>
      <xdr:rowOff>160302</xdr:rowOff>
    </xdr:to>
    <xdr:sp macro="" textlink="">
      <xdr:nvSpPr>
        <xdr:cNvPr id="257" name="楕円 256"/>
        <xdr:cNvSpPr/>
      </xdr:nvSpPr>
      <xdr:spPr>
        <a:xfrm>
          <a:off x="1968500" y="166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151429</xdr:rowOff>
    </xdr:from>
    <xdr:ext cx="534377" cy="259045"/>
    <xdr:sp macro="" textlink="">
      <xdr:nvSpPr>
        <xdr:cNvPr id="258" name="テキスト ボックス 257"/>
        <xdr:cNvSpPr txBox="1"/>
      </xdr:nvSpPr>
      <xdr:spPr>
        <a:xfrm>
          <a:off x="1752111" y="1678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93472</xdr:rowOff>
    </xdr:from>
    <xdr:to>
      <xdr:col>6</xdr:col>
      <xdr:colOff>38100</xdr:colOff>
      <xdr:row>98</xdr:row>
      <xdr:rowOff>23622</xdr:rowOff>
    </xdr:to>
    <xdr:sp macro="" textlink="">
      <xdr:nvSpPr>
        <xdr:cNvPr id="259" name="楕円 258"/>
        <xdr:cNvSpPr/>
      </xdr:nvSpPr>
      <xdr:spPr>
        <a:xfrm>
          <a:off x="1079500" y="167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14749</xdr:rowOff>
    </xdr:from>
    <xdr:ext cx="534377" cy="259045"/>
    <xdr:sp macro="" textlink="">
      <xdr:nvSpPr>
        <xdr:cNvPr id="260" name="テキスト ボックス 259"/>
        <xdr:cNvSpPr txBox="1"/>
      </xdr:nvSpPr>
      <xdr:spPr>
        <a:xfrm>
          <a:off x="863111" y="168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82093</xdr:rowOff>
    </xdr:from>
    <xdr:to>
      <xdr:col>55</xdr:col>
      <xdr:colOff>0</xdr:colOff>
      <xdr:row>34</xdr:row>
      <xdr:rowOff>99009</xdr:rowOff>
    </xdr:to>
    <xdr:cxnSp macro="">
      <xdr:nvCxnSpPr>
        <xdr:cNvPr id="287" name="直線コネクタ 286"/>
        <xdr:cNvCxnSpPr/>
      </xdr:nvCxnSpPr>
      <xdr:spPr>
        <a:xfrm>
          <a:off x="9639300" y="5911393"/>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21150</xdr:rowOff>
    </xdr:from>
    <xdr:ext cx="378565" cy="259045"/>
    <xdr:sp macro="" textlink="">
      <xdr:nvSpPr>
        <xdr:cNvPr id="288" name="労働費平均値テキスト"/>
        <xdr:cNvSpPr txBox="1"/>
      </xdr:nvSpPr>
      <xdr:spPr>
        <a:xfrm>
          <a:off x="10528300" y="6364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16713</xdr:rowOff>
    </xdr:from>
    <xdr:to>
      <xdr:col>50</xdr:col>
      <xdr:colOff>114300</xdr:colOff>
      <xdr:row>34</xdr:row>
      <xdr:rowOff>82093</xdr:rowOff>
    </xdr:to>
    <xdr:cxnSp macro="">
      <xdr:nvCxnSpPr>
        <xdr:cNvPr id="290" name="直線コネクタ 289"/>
        <xdr:cNvCxnSpPr/>
      </xdr:nvCxnSpPr>
      <xdr:spPr>
        <a:xfrm>
          <a:off x="8750300" y="5846013"/>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146651</xdr:rowOff>
    </xdr:from>
    <xdr:ext cx="378565" cy="259045"/>
    <xdr:sp macro="" textlink="">
      <xdr:nvSpPr>
        <xdr:cNvPr id="292" name="テキスト ボックス 291"/>
        <xdr:cNvSpPr txBox="1"/>
      </xdr:nvSpPr>
      <xdr:spPr>
        <a:xfrm>
          <a:off x="9450017" y="64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16713</xdr:rowOff>
    </xdr:from>
    <xdr:to>
      <xdr:col>45</xdr:col>
      <xdr:colOff>177800</xdr:colOff>
      <xdr:row>34</xdr:row>
      <xdr:rowOff>48032</xdr:rowOff>
    </xdr:to>
    <xdr:cxnSp macro="">
      <xdr:nvCxnSpPr>
        <xdr:cNvPr id="293" name="直線コネクタ 292"/>
        <xdr:cNvCxnSpPr/>
      </xdr:nvCxnSpPr>
      <xdr:spPr>
        <a:xfrm flipV="1">
          <a:off x="7861300" y="5846013"/>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38151</xdr:rowOff>
    </xdr:from>
    <xdr:to>
      <xdr:col>46</xdr:col>
      <xdr:colOff>38100</xdr:colOff>
      <xdr:row>37</xdr:row>
      <xdr:rowOff>139751</xdr:rowOff>
    </xdr:to>
    <xdr:sp macro="" textlink="">
      <xdr:nvSpPr>
        <xdr:cNvPr id="294" name="フローチャート: 判断 293"/>
        <xdr:cNvSpPr/>
      </xdr:nvSpPr>
      <xdr:spPr>
        <a:xfrm>
          <a:off x="8699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130878</xdr:rowOff>
    </xdr:from>
    <xdr:ext cx="378565" cy="259045"/>
    <xdr:sp macro="" textlink="">
      <xdr:nvSpPr>
        <xdr:cNvPr id="295" name="テキスト ボックス 294"/>
        <xdr:cNvSpPr txBox="1"/>
      </xdr:nvSpPr>
      <xdr:spPr>
        <a:xfrm>
          <a:off x="8561017" y="6474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42545</xdr:rowOff>
    </xdr:from>
    <xdr:to>
      <xdr:col>41</xdr:col>
      <xdr:colOff>50800</xdr:colOff>
      <xdr:row>34</xdr:row>
      <xdr:rowOff>48032</xdr:rowOff>
    </xdr:to>
    <xdr:cxnSp macro="">
      <xdr:nvCxnSpPr>
        <xdr:cNvPr id="296" name="直線コネクタ 295"/>
        <xdr:cNvCxnSpPr/>
      </xdr:nvCxnSpPr>
      <xdr:spPr>
        <a:xfrm>
          <a:off x="6972300" y="587184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297" name="フローチャート: 判断 296"/>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125849</xdr:rowOff>
    </xdr:from>
    <xdr:ext cx="469744" cy="259045"/>
    <xdr:sp macro="" textlink="">
      <xdr:nvSpPr>
        <xdr:cNvPr id="298" name="テキスト ボックス 297"/>
        <xdr:cNvSpPr txBox="1"/>
      </xdr:nvSpPr>
      <xdr:spPr>
        <a:xfrm>
          <a:off x="7626428" y="62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158623</xdr:rowOff>
    </xdr:from>
    <xdr:to>
      <xdr:col>36</xdr:col>
      <xdr:colOff>165100</xdr:colOff>
      <xdr:row>36</xdr:row>
      <xdr:rowOff>88773</xdr:rowOff>
    </xdr:to>
    <xdr:sp macro="" textlink="">
      <xdr:nvSpPr>
        <xdr:cNvPr id="299" name="フローチャート: 判断 298"/>
        <xdr:cNvSpPr/>
      </xdr:nvSpPr>
      <xdr:spPr>
        <a:xfrm>
          <a:off x="6921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79900</xdr:rowOff>
    </xdr:from>
    <xdr:ext cx="469744" cy="259045"/>
    <xdr:sp macro="" textlink="">
      <xdr:nvSpPr>
        <xdr:cNvPr id="300" name="テキスト ボックス 299"/>
        <xdr:cNvSpPr txBox="1"/>
      </xdr:nvSpPr>
      <xdr:spPr>
        <a:xfrm>
          <a:off x="6737428" y="625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48209</xdr:rowOff>
    </xdr:from>
    <xdr:to>
      <xdr:col>55</xdr:col>
      <xdr:colOff>50800</xdr:colOff>
      <xdr:row>34</xdr:row>
      <xdr:rowOff>149809</xdr:rowOff>
    </xdr:to>
    <xdr:sp macro="" textlink="">
      <xdr:nvSpPr>
        <xdr:cNvPr id="306" name="楕円 305"/>
        <xdr:cNvSpPr/>
      </xdr:nvSpPr>
      <xdr:spPr>
        <a:xfrm>
          <a:off x="10426700" y="58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71086</xdr:rowOff>
    </xdr:from>
    <xdr:ext cx="469744" cy="259045"/>
    <xdr:sp macro="" textlink="">
      <xdr:nvSpPr>
        <xdr:cNvPr id="307" name="労働費該当値テキスト"/>
        <xdr:cNvSpPr txBox="1"/>
      </xdr:nvSpPr>
      <xdr:spPr>
        <a:xfrm>
          <a:off x="10528300" y="572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31293</xdr:rowOff>
    </xdr:from>
    <xdr:to>
      <xdr:col>50</xdr:col>
      <xdr:colOff>165100</xdr:colOff>
      <xdr:row>34</xdr:row>
      <xdr:rowOff>132893</xdr:rowOff>
    </xdr:to>
    <xdr:sp macro="" textlink="">
      <xdr:nvSpPr>
        <xdr:cNvPr id="308" name="楕円 307"/>
        <xdr:cNvSpPr/>
      </xdr:nvSpPr>
      <xdr:spPr>
        <a:xfrm>
          <a:off x="9588500" y="58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149420</xdr:rowOff>
    </xdr:from>
    <xdr:ext cx="469744" cy="259045"/>
    <xdr:sp macro="" textlink="">
      <xdr:nvSpPr>
        <xdr:cNvPr id="309" name="テキスト ボックス 308"/>
        <xdr:cNvSpPr txBox="1"/>
      </xdr:nvSpPr>
      <xdr:spPr>
        <a:xfrm>
          <a:off x="9404428" y="563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137363</xdr:rowOff>
    </xdr:from>
    <xdr:to>
      <xdr:col>46</xdr:col>
      <xdr:colOff>38100</xdr:colOff>
      <xdr:row>34</xdr:row>
      <xdr:rowOff>67513</xdr:rowOff>
    </xdr:to>
    <xdr:sp macro="" textlink="">
      <xdr:nvSpPr>
        <xdr:cNvPr id="310" name="楕円 309"/>
        <xdr:cNvSpPr/>
      </xdr:nvSpPr>
      <xdr:spPr>
        <a:xfrm>
          <a:off x="8699500" y="579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84040</xdr:rowOff>
    </xdr:from>
    <xdr:ext cx="469744" cy="259045"/>
    <xdr:sp macro="" textlink="">
      <xdr:nvSpPr>
        <xdr:cNvPr id="311" name="テキスト ボックス 310"/>
        <xdr:cNvSpPr txBox="1"/>
      </xdr:nvSpPr>
      <xdr:spPr>
        <a:xfrm>
          <a:off x="8515428" y="557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168682</xdr:rowOff>
    </xdr:from>
    <xdr:to>
      <xdr:col>41</xdr:col>
      <xdr:colOff>101600</xdr:colOff>
      <xdr:row>34</xdr:row>
      <xdr:rowOff>98832</xdr:rowOff>
    </xdr:to>
    <xdr:sp macro="" textlink="">
      <xdr:nvSpPr>
        <xdr:cNvPr id="312" name="楕円 311"/>
        <xdr:cNvSpPr/>
      </xdr:nvSpPr>
      <xdr:spPr>
        <a:xfrm>
          <a:off x="7810500" y="58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115359</xdr:rowOff>
    </xdr:from>
    <xdr:ext cx="469744" cy="259045"/>
    <xdr:sp macro="" textlink="">
      <xdr:nvSpPr>
        <xdr:cNvPr id="313" name="テキスト ボックス 312"/>
        <xdr:cNvSpPr txBox="1"/>
      </xdr:nvSpPr>
      <xdr:spPr>
        <a:xfrm>
          <a:off x="7626428" y="56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163195</xdr:rowOff>
    </xdr:from>
    <xdr:to>
      <xdr:col>36</xdr:col>
      <xdr:colOff>165100</xdr:colOff>
      <xdr:row>34</xdr:row>
      <xdr:rowOff>93345</xdr:rowOff>
    </xdr:to>
    <xdr:sp macro="" textlink="">
      <xdr:nvSpPr>
        <xdr:cNvPr id="314" name="楕円 313"/>
        <xdr:cNvSpPr/>
      </xdr:nvSpPr>
      <xdr:spPr>
        <a:xfrm>
          <a:off x="6921500" y="58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109872</xdr:rowOff>
    </xdr:from>
    <xdr:ext cx="469744" cy="259045"/>
    <xdr:sp macro="" textlink="">
      <xdr:nvSpPr>
        <xdr:cNvPr id="315" name="テキスト ボックス 314"/>
        <xdr:cNvSpPr txBox="1"/>
      </xdr:nvSpPr>
      <xdr:spPr>
        <a:xfrm>
          <a:off x="6737428" y="559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15418</xdr:rowOff>
    </xdr:from>
    <xdr:to>
      <xdr:col>55</xdr:col>
      <xdr:colOff>0</xdr:colOff>
      <xdr:row>59</xdr:row>
      <xdr:rowOff>31915</xdr:rowOff>
    </xdr:to>
    <xdr:cxnSp macro="">
      <xdr:nvCxnSpPr>
        <xdr:cNvPr id="344" name="直線コネクタ 343"/>
        <xdr:cNvCxnSpPr/>
      </xdr:nvCxnSpPr>
      <xdr:spPr>
        <a:xfrm>
          <a:off x="9639300" y="10130968"/>
          <a:ext cx="8382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19918</xdr:rowOff>
    </xdr:from>
    <xdr:ext cx="469744" cy="259045"/>
    <xdr:sp macro="" textlink="">
      <xdr:nvSpPr>
        <xdr:cNvPr id="345" name="農林水産業費平均値テキスト"/>
        <xdr:cNvSpPr txBox="1"/>
      </xdr:nvSpPr>
      <xdr:spPr>
        <a:xfrm>
          <a:off x="10528300" y="97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15418</xdr:rowOff>
    </xdr:from>
    <xdr:to>
      <xdr:col>50</xdr:col>
      <xdr:colOff>114300</xdr:colOff>
      <xdr:row>59</xdr:row>
      <xdr:rowOff>31572</xdr:rowOff>
    </xdr:to>
    <xdr:cxnSp macro="">
      <xdr:nvCxnSpPr>
        <xdr:cNvPr id="347" name="直線コネクタ 346"/>
        <xdr:cNvCxnSpPr/>
      </xdr:nvCxnSpPr>
      <xdr:spPr>
        <a:xfrm flipV="1">
          <a:off x="8750300" y="1013096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131170</xdr:rowOff>
    </xdr:from>
    <xdr:ext cx="469744" cy="259045"/>
    <xdr:sp macro="" textlink="">
      <xdr:nvSpPr>
        <xdr:cNvPr id="349" name="テキスト ボックス 348"/>
        <xdr:cNvSpPr txBox="1"/>
      </xdr:nvSpPr>
      <xdr:spPr>
        <a:xfrm>
          <a:off x="9404428" y="973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25591</xdr:rowOff>
    </xdr:from>
    <xdr:to>
      <xdr:col>45</xdr:col>
      <xdr:colOff>177800</xdr:colOff>
      <xdr:row>59</xdr:row>
      <xdr:rowOff>31572</xdr:rowOff>
    </xdr:to>
    <xdr:cxnSp macro="">
      <xdr:nvCxnSpPr>
        <xdr:cNvPr id="350" name="直線コネクタ 349"/>
        <xdr:cNvCxnSpPr/>
      </xdr:nvCxnSpPr>
      <xdr:spPr>
        <a:xfrm>
          <a:off x="7861300" y="10141141"/>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37465</xdr:rowOff>
    </xdr:from>
    <xdr:to>
      <xdr:col>46</xdr:col>
      <xdr:colOff>38100</xdr:colOff>
      <xdr:row>58</xdr:row>
      <xdr:rowOff>139065</xdr:rowOff>
    </xdr:to>
    <xdr:sp macro="" textlink="">
      <xdr:nvSpPr>
        <xdr:cNvPr id="351" name="フローチャート: 判断 350"/>
        <xdr:cNvSpPr/>
      </xdr:nvSpPr>
      <xdr:spPr>
        <a:xfrm>
          <a:off x="869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155592</xdr:rowOff>
    </xdr:from>
    <xdr:ext cx="469744" cy="259045"/>
    <xdr:sp macro="" textlink="">
      <xdr:nvSpPr>
        <xdr:cNvPr id="352" name="テキスト ボックス 351"/>
        <xdr:cNvSpPr txBox="1"/>
      </xdr:nvSpPr>
      <xdr:spPr>
        <a:xfrm>
          <a:off x="8515428" y="975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25591</xdr:rowOff>
    </xdr:from>
    <xdr:to>
      <xdr:col>41</xdr:col>
      <xdr:colOff>50800</xdr:colOff>
      <xdr:row>59</xdr:row>
      <xdr:rowOff>32830</xdr:rowOff>
    </xdr:to>
    <xdr:cxnSp macro="">
      <xdr:nvCxnSpPr>
        <xdr:cNvPr id="353" name="直線コネクタ 352"/>
        <xdr:cNvCxnSpPr/>
      </xdr:nvCxnSpPr>
      <xdr:spPr>
        <a:xfrm flipV="1">
          <a:off x="6972300" y="1014114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19177</xdr:rowOff>
    </xdr:from>
    <xdr:to>
      <xdr:col>41</xdr:col>
      <xdr:colOff>101600</xdr:colOff>
      <xdr:row>57</xdr:row>
      <xdr:rowOff>120777</xdr:rowOff>
    </xdr:to>
    <xdr:sp macro="" textlink="">
      <xdr:nvSpPr>
        <xdr:cNvPr id="354" name="フローチャート: 判断 353"/>
        <xdr:cNvSpPr/>
      </xdr:nvSpPr>
      <xdr:spPr>
        <a:xfrm>
          <a:off x="7810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137304</xdr:rowOff>
    </xdr:from>
    <xdr:ext cx="469744" cy="259045"/>
    <xdr:sp macro="" textlink="">
      <xdr:nvSpPr>
        <xdr:cNvPr id="355" name="テキスト ボックス 354"/>
        <xdr:cNvSpPr txBox="1"/>
      </xdr:nvSpPr>
      <xdr:spPr>
        <a:xfrm>
          <a:off x="7626428" y="956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54610</xdr:rowOff>
    </xdr:from>
    <xdr:to>
      <xdr:col>36</xdr:col>
      <xdr:colOff>165100</xdr:colOff>
      <xdr:row>57</xdr:row>
      <xdr:rowOff>156210</xdr:rowOff>
    </xdr:to>
    <xdr:sp macro="" textlink="">
      <xdr:nvSpPr>
        <xdr:cNvPr id="356" name="フローチャート: 判断 355"/>
        <xdr:cNvSpPr/>
      </xdr:nvSpPr>
      <xdr:spPr>
        <a:xfrm>
          <a:off x="6921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1287</xdr:rowOff>
    </xdr:from>
    <xdr:ext cx="469744" cy="259045"/>
    <xdr:sp macro="" textlink="">
      <xdr:nvSpPr>
        <xdr:cNvPr id="357" name="テキスト ボックス 356"/>
        <xdr:cNvSpPr txBox="1"/>
      </xdr:nvSpPr>
      <xdr:spPr>
        <a:xfrm>
          <a:off x="6737428"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152565</xdr:rowOff>
    </xdr:from>
    <xdr:to>
      <xdr:col>55</xdr:col>
      <xdr:colOff>50800</xdr:colOff>
      <xdr:row>59</xdr:row>
      <xdr:rowOff>82715</xdr:rowOff>
    </xdr:to>
    <xdr:sp macro="" textlink="">
      <xdr:nvSpPr>
        <xdr:cNvPr id="363" name="楕円 362"/>
        <xdr:cNvSpPr/>
      </xdr:nvSpPr>
      <xdr:spPr>
        <a:xfrm>
          <a:off x="10426700" y="100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67492</xdr:rowOff>
    </xdr:from>
    <xdr:ext cx="378565" cy="259045"/>
    <xdr:sp macro="" textlink="">
      <xdr:nvSpPr>
        <xdr:cNvPr id="364" name="農林水産業費該当値テキスト"/>
        <xdr:cNvSpPr txBox="1"/>
      </xdr:nvSpPr>
      <xdr:spPr>
        <a:xfrm>
          <a:off x="10528300" y="10011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136068</xdr:rowOff>
    </xdr:from>
    <xdr:to>
      <xdr:col>50</xdr:col>
      <xdr:colOff>165100</xdr:colOff>
      <xdr:row>59</xdr:row>
      <xdr:rowOff>66218</xdr:rowOff>
    </xdr:to>
    <xdr:sp macro="" textlink="">
      <xdr:nvSpPr>
        <xdr:cNvPr id="365" name="楕円 364"/>
        <xdr:cNvSpPr/>
      </xdr:nvSpPr>
      <xdr:spPr>
        <a:xfrm>
          <a:off x="9588500" y="100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57345</xdr:rowOff>
    </xdr:from>
    <xdr:ext cx="378565" cy="259045"/>
    <xdr:sp macro="" textlink="">
      <xdr:nvSpPr>
        <xdr:cNvPr id="366" name="テキスト ボックス 365"/>
        <xdr:cNvSpPr txBox="1"/>
      </xdr:nvSpPr>
      <xdr:spPr>
        <a:xfrm>
          <a:off x="9450017" y="10172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152222</xdr:rowOff>
    </xdr:from>
    <xdr:to>
      <xdr:col>46</xdr:col>
      <xdr:colOff>38100</xdr:colOff>
      <xdr:row>59</xdr:row>
      <xdr:rowOff>82372</xdr:rowOff>
    </xdr:to>
    <xdr:sp macro="" textlink="">
      <xdr:nvSpPr>
        <xdr:cNvPr id="367" name="楕円 366"/>
        <xdr:cNvSpPr/>
      </xdr:nvSpPr>
      <xdr:spPr>
        <a:xfrm>
          <a:off x="8699500" y="100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73499</xdr:rowOff>
    </xdr:from>
    <xdr:ext cx="378565" cy="259045"/>
    <xdr:sp macro="" textlink="">
      <xdr:nvSpPr>
        <xdr:cNvPr id="368" name="テキスト ボックス 367"/>
        <xdr:cNvSpPr txBox="1"/>
      </xdr:nvSpPr>
      <xdr:spPr>
        <a:xfrm>
          <a:off x="8561017" y="10189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146241</xdr:rowOff>
    </xdr:from>
    <xdr:to>
      <xdr:col>41</xdr:col>
      <xdr:colOff>101600</xdr:colOff>
      <xdr:row>59</xdr:row>
      <xdr:rowOff>76391</xdr:rowOff>
    </xdr:to>
    <xdr:sp macro="" textlink="">
      <xdr:nvSpPr>
        <xdr:cNvPr id="369" name="楕円 368"/>
        <xdr:cNvSpPr/>
      </xdr:nvSpPr>
      <xdr:spPr>
        <a:xfrm>
          <a:off x="7810500" y="100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67518</xdr:rowOff>
    </xdr:from>
    <xdr:ext cx="378565" cy="259045"/>
    <xdr:sp macro="" textlink="">
      <xdr:nvSpPr>
        <xdr:cNvPr id="370" name="テキスト ボックス 369"/>
        <xdr:cNvSpPr txBox="1"/>
      </xdr:nvSpPr>
      <xdr:spPr>
        <a:xfrm>
          <a:off x="7672017" y="10183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153480</xdr:rowOff>
    </xdr:from>
    <xdr:to>
      <xdr:col>36</xdr:col>
      <xdr:colOff>165100</xdr:colOff>
      <xdr:row>59</xdr:row>
      <xdr:rowOff>83630</xdr:rowOff>
    </xdr:to>
    <xdr:sp macro="" textlink="">
      <xdr:nvSpPr>
        <xdr:cNvPr id="371" name="楕円 370"/>
        <xdr:cNvSpPr/>
      </xdr:nvSpPr>
      <xdr:spPr>
        <a:xfrm>
          <a:off x="69215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74757</xdr:rowOff>
    </xdr:from>
    <xdr:ext cx="378565" cy="259045"/>
    <xdr:sp macro="" textlink="">
      <xdr:nvSpPr>
        <xdr:cNvPr id="372" name="テキスト ボックス 371"/>
        <xdr:cNvSpPr txBox="1"/>
      </xdr:nvSpPr>
      <xdr:spPr>
        <a:xfrm>
          <a:off x="6783017" y="1019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99261</xdr:rowOff>
    </xdr:from>
    <xdr:to>
      <xdr:col>55</xdr:col>
      <xdr:colOff>0</xdr:colOff>
      <xdr:row>78</xdr:row>
      <xdr:rowOff>100061</xdr:rowOff>
    </xdr:to>
    <xdr:cxnSp macro="">
      <xdr:nvCxnSpPr>
        <xdr:cNvPr id="399" name="直線コネクタ 398"/>
        <xdr:cNvCxnSpPr/>
      </xdr:nvCxnSpPr>
      <xdr:spPr>
        <a:xfrm>
          <a:off x="9639300" y="13472361"/>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109103</xdr:rowOff>
    </xdr:from>
    <xdr:ext cx="469744" cy="259045"/>
    <xdr:sp macro="" textlink="">
      <xdr:nvSpPr>
        <xdr:cNvPr id="400" name="商工費平均値テキスト"/>
        <xdr:cNvSpPr txBox="1"/>
      </xdr:nvSpPr>
      <xdr:spPr>
        <a:xfrm>
          <a:off x="10528300" y="1313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63393</xdr:rowOff>
    </xdr:from>
    <xdr:to>
      <xdr:col>50</xdr:col>
      <xdr:colOff>114300</xdr:colOff>
      <xdr:row>78</xdr:row>
      <xdr:rowOff>99261</xdr:rowOff>
    </xdr:to>
    <xdr:cxnSp macro="">
      <xdr:nvCxnSpPr>
        <xdr:cNvPr id="402" name="直線コネクタ 401"/>
        <xdr:cNvCxnSpPr/>
      </xdr:nvCxnSpPr>
      <xdr:spPr>
        <a:xfrm>
          <a:off x="8750300" y="13436493"/>
          <a:ext cx="889000" cy="3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60129</xdr:rowOff>
    </xdr:from>
    <xdr:ext cx="469744" cy="259045"/>
    <xdr:sp macro="" textlink="">
      <xdr:nvSpPr>
        <xdr:cNvPr id="404" name="テキスト ボックス 403"/>
        <xdr:cNvSpPr txBox="1"/>
      </xdr:nvSpPr>
      <xdr:spPr>
        <a:xfrm>
          <a:off x="9404428" y="130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63393</xdr:rowOff>
    </xdr:from>
    <xdr:to>
      <xdr:col>45</xdr:col>
      <xdr:colOff>177800</xdr:colOff>
      <xdr:row>78</xdr:row>
      <xdr:rowOff>101386</xdr:rowOff>
    </xdr:to>
    <xdr:cxnSp macro="">
      <xdr:nvCxnSpPr>
        <xdr:cNvPr id="405" name="直線コネクタ 404"/>
        <xdr:cNvCxnSpPr/>
      </xdr:nvCxnSpPr>
      <xdr:spPr>
        <a:xfrm flipV="1">
          <a:off x="7861300" y="13436493"/>
          <a:ext cx="889000" cy="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114824</xdr:rowOff>
    </xdr:from>
    <xdr:to>
      <xdr:col>46</xdr:col>
      <xdr:colOff>38100</xdr:colOff>
      <xdr:row>78</xdr:row>
      <xdr:rowOff>44974</xdr:rowOff>
    </xdr:to>
    <xdr:sp macro="" textlink="">
      <xdr:nvSpPr>
        <xdr:cNvPr id="406" name="フローチャート: 判断 405"/>
        <xdr:cNvSpPr/>
      </xdr:nvSpPr>
      <xdr:spPr>
        <a:xfrm>
          <a:off x="8699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61501</xdr:rowOff>
    </xdr:from>
    <xdr:ext cx="469744" cy="259045"/>
    <xdr:sp macro="" textlink="">
      <xdr:nvSpPr>
        <xdr:cNvPr id="407" name="テキスト ボックス 406"/>
        <xdr:cNvSpPr txBox="1"/>
      </xdr:nvSpPr>
      <xdr:spPr>
        <a:xfrm>
          <a:off x="8515428"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101386</xdr:rowOff>
    </xdr:from>
    <xdr:to>
      <xdr:col>41</xdr:col>
      <xdr:colOff>50800</xdr:colOff>
      <xdr:row>78</xdr:row>
      <xdr:rowOff>102667</xdr:rowOff>
    </xdr:to>
    <xdr:cxnSp macro="">
      <xdr:nvCxnSpPr>
        <xdr:cNvPr id="408" name="直線コネクタ 407"/>
        <xdr:cNvCxnSpPr/>
      </xdr:nvCxnSpPr>
      <xdr:spPr>
        <a:xfrm flipV="1">
          <a:off x="6972300" y="13474486"/>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70566</xdr:rowOff>
    </xdr:from>
    <xdr:to>
      <xdr:col>41</xdr:col>
      <xdr:colOff>101600</xdr:colOff>
      <xdr:row>78</xdr:row>
      <xdr:rowOff>716</xdr:rowOff>
    </xdr:to>
    <xdr:sp macro="" textlink="">
      <xdr:nvSpPr>
        <xdr:cNvPr id="409" name="フローチャート: 判断 408"/>
        <xdr:cNvSpPr/>
      </xdr:nvSpPr>
      <xdr:spPr>
        <a:xfrm>
          <a:off x="7810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17243</xdr:rowOff>
    </xdr:from>
    <xdr:ext cx="469744" cy="259045"/>
    <xdr:sp macro="" textlink="">
      <xdr:nvSpPr>
        <xdr:cNvPr id="410" name="テキスト ボックス 409"/>
        <xdr:cNvSpPr txBox="1"/>
      </xdr:nvSpPr>
      <xdr:spPr>
        <a:xfrm>
          <a:off x="7626428"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63640</xdr:rowOff>
    </xdr:from>
    <xdr:to>
      <xdr:col>36</xdr:col>
      <xdr:colOff>165100</xdr:colOff>
      <xdr:row>77</xdr:row>
      <xdr:rowOff>165240</xdr:rowOff>
    </xdr:to>
    <xdr:sp macro="" textlink="">
      <xdr:nvSpPr>
        <xdr:cNvPr id="411" name="フローチャート: 判断 410"/>
        <xdr:cNvSpPr/>
      </xdr:nvSpPr>
      <xdr:spPr>
        <a:xfrm>
          <a:off x="6921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10317</xdr:rowOff>
    </xdr:from>
    <xdr:ext cx="469744" cy="259045"/>
    <xdr:sp macro="" textlink="">
      <xdr:nvSpPr>
        <xdr:cNvPr id="412" name="テキスト ボックス 411"/>
        <xdr:cNvSpPr txBox="1"/>
      </xdr:nvSpPr>
      <xdr:spPr>
        <a:xfrm>
          <a:off x="6737428"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49261</xdr:rowOff>
    </xdr:from>
    <xdr:to>
      <xdr:col>55</xdr:col>
      <xdr:colOff>50800</xdr:colOff>
      <xdr:row>78</xdr:row>
      <xdr:rowOff>150861</xdr:rowOff>
    </xdr:to>
    <xdr:sp macro="" textlink="">
      <xdr:nvSpPr>
        <xdr:cNvPr id="418" name="楕円 417"/>
        <xdr:cNvSpPr/>
      </xdr:nvSpPr>
      <xdr:spPr>
        <a:xfrm>
          <a:off x="10426700" y="1342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135638</xdr:rowOff>
    </xdr:from>
    <xdr:ext cx="469744" cy="259045"/>
    <xdr:sp macro="" textlink="">
      <xdr:nvSpPr>
        <xdr:cNvPr id="419" name="商工費該当値テキスト"/>
        <xdr:cNvSpPr txBox="1"/>
      </xdr:nvSpPr>
      <xdr:spPr>
        <a:xfrm>
          <a:off x="10528300" y="1333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48461</xdr:rowOff>
    </xdr:from>
    <xdr:to>
      <xdr:col>50</xdr:col>
      <xdr:colOff>165100</xdr:colOff>
      <xdr:row>78</xdr:row>
      <xdr:rowOff>150061</xdr:rowOff>
    </xdr:to>
    <xdr:sp macro="" textlink="">
      <xdr:nvSpPr>
        <xdr:cNvPr id="420" name="楕円 419"/>
        <xdr:cNvSpPr/>
      </xdr:nvSpPr>
      <xdr:spPr>
        <a:xfrm>
          <a:off x="9588500" y="134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141188</xdr:rowOff>
    </xdr:from>
    <xdr:ext cx="469744" cy="259045"/>
    <xdr:sp macro="" textlink="">
      <xdr:nvSpPr>
        <xdr:cNvPr id="421" name="テキスト ボックス 420"/>
        <xdr:cNvSpPr txBox="1"/>
      </xdr:nvSpPr>
      <xdr:spPr>
        <a:xfrm>
          <a:off x="9404428" y="1351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12593</xdr:rowOff>
    </xdr:from>
    <xdr:to>
      <xdr:col>46</xdr:col>
      <xdr:colOff>38100</xdr:colOff>
      <xdr:row>78</xdr:row>
      <xdr:rowOff>114193</xdr:rowOff>
    </xdr:to>
    <xdr:sp macro="" textlink="">
      <xdr:nvSpPr>
        <xdr:cNvPr id="422" name="楕円 421"/>
        <xdr:cNvSpPr/>
      </xdr:nvSpPr>
      <xdr:spPr>
        <a:xfrm>
          <a:off x="8699500" y="133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105320</xdr:rowOff>
    </xdr:from>
    <xdr:ext cx="469744" cy="259045"/>
    <xdr:sp macro="" textlink="">
      <xdr:nvSpPr>
        <xdr:cNvPr id="423" name="テキスト ボックス 422"/>
        <xdr:cNvSpPr txBox="1"/>
      </xdr:nvSpPr>
      <xdr:spPr>
        <a:xfrm>
          <a:off x="8515428" y="1347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50586</xdr:rowOff>
    </xdr:from>
    <xdr:to>
      <xdr:col>41</xdr:col>
      <xdr:colOff>101600</xdr:colOff>
      <xdr:row>78</xdr:row>
      <xdr:rowOff>152186</xdr:rowOff>
    </xdr:to>
    <xdr:sp macro="" textlink="">
      <xdr:nvSpPr>
        <xdr:cNvPr id="424" name="楕円 423"/>
        <xdr:cNvSpPr/>
      </xdr:nvSpPr>
      <xdr:spPr>
        <a:xfrm>
          <a:off x="7810500" y="134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143313</xdr:rowOff>
    </xdr:from>
    <xdr:ext cx="469744" cy="259045"/>
    <xdr:sp macro="" textlink="">
      <xdr:nvSpPr>
        <xdr:cNvPr id="425" name="テキスト ボックス 424"/>
        <xdr:cNvSpPr txBox="1"/>
      </xdr:nvSpPr>
      <xdr:spPr>
        <a:xfrm>
          <a:off x="7626428" y="135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51867</xdr:rowOff>
    </xdr:from>
    <xdr:to>
      <xdr:col>36</xdr:col>
      <xdr:colOff>165100</xdr:colOff>
      <xdr:row>78</xdr:row>
      <xdr:rowOff>153467</xdr:rowOff>
    </xdr:to>
    <xdr:sp macro="" textlink="">
      <xdr:nvSpPr>
        <xdr:cNvPr id="426" name="楕円 425"/>
        <xdr:cNvSpPr/>
      </xdr:nvSpPr>
      <xdr:spPr>
        <a:xfrm>
          <a:off x="6921500" y="134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144594</xdr:rowOff>
    </xdr:from>
    <xdr:ext cx="469744" cy="259045"/>
    <xdr:sp macro="" textlink="">
      <xdr:nvSpPr>
        <xdr:cNvPr id="427" name="テキスト ボックス 426"/>
        <xdr:cNvSpPr txBox="1"/>
      </xdr:nvSpPr>
      <xdr:spPr>
        <a:xfrm>
          <a:off x="6737428" y="1351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27522</xdr:rowOff>
    </xdr:from>
    <xdr:to>
      <xdr:col>55</xdr:col>
      <xdr:colOff>0</xdr:colOff>
      <xdr:row>98</xdr:row>
      <xdr:rowOff>126033</xdr:rowOff>
    </xdr:to>
    <xdr:cxnSp macro="">
      <xdr:nvCxnSpPr>
        <xdr:cNvPr id="459" name="直線コネクタ 458"/>
        <xdr:cNvCxnSpPr/>
      </xdr:nvCxnSpPr>
      <xdr:spPr>
        <a:xfrm>
          <a:off x="9639300" y="16658172"/>
          <a:ext cx="838200" cy="26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148108</xdr:rowOff>
    </xdr:from>
    <xdr:ext cx="534377" cy="259045"/>
    <xdr:sp macro="" textlink="">
      <xdr:nvSpPr>
        <xdr:cNvPr id="460" name="土木費平均値テキスト"/>
        <xdr:cNvSpPr txBox="1"/>
      </xdr:nvSpPr>
      <xdr:spPr>
        <a:xfrm>
          <a:off x="10528300" y="1660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27522</xdr:rowOff>
    </xdr:from>
    <xdr:to>
      <xdr:col>50</xdr:col>
      <xdr:colOff>114300</xdr:colOff>
      <xdr:row>98</xdr:row>
      <xdr:rowOff>50530</xdr:rowOff>
    </xdr:to>
    <xdr:cxnSp macro="">
      <xdr:nvCxnSpPr>
        <xdr:cNvPr id="462" name="直線コネクタ 461"/>
        <xdr:cNvCxnSpPr/>
      </xdr:nvCxnSpPr>
      <xdr:spPr>
        <a:xfrm flipV="1">
          <a:off x="8750300" y="16658172"/>
          <a:ext cx="889000" cy="19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47603</xdr:rowOff>
    </xdr:from>
    <xdr:ext cx="534377" cy="259045"/>
    <xdr:sp macro="" textlink="">
      <xdr:nvSpPr>
        <xdr:cNvPr id="464" name="テキスト ボックス 463"/>
        <xdr:cNvSpPr txBox="1"/>
      </xdr:nvSpPr>
      <xdr:spPr>
        <a:xfrm>
          <a:off x="9372111" y="168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157547</xdr:rowOff>
    </xdr:from>
    <xdr:to>
      <xdr:col>45</xdr:col>
      <xdr:colOff>177800</xdr:colOff>
      <xdr:row>98</xdr:row>
      <xdr:rowOff>50530</xdr:rowOff>
    </xdr:to>
    <xdr:cxnSp macro="">
      <xdr:nvCxnSpPr>
        <xdr:cNvPr id="465" name="直線コネクタ 464"/>
        <xdr:cNvCxnSpPr/>
      </xdr:nvCxnSpPr>
      <xdr:spPr>
        <a:xfrm>
          <a:off x="7861300" y="16616747"/>
          <a:ext cx="889000" cy="23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134294</xdr:rowOff>
    </xdr:from>
    <xdr:to>
      <xdr:col>46</xdr:col>
      <xdr:colOff>38100</xdr:colOff>
      <xdr:row>98</xdr:row>
      <xdr:rowOff>64444</xdr:rowOff>
    </xdr:to>
    <xdr:sp macro="" textlink="">
      <xdr:nvSpPr>
        <xdr:cNvPr id="466" name="フローチャート: 判断 465"/>
        <xdr:cNvSpPr/>
      </xdr:nvSpPr>
      <xdr:spPr>
        <a:xfrm>
          <a:off x="8699500" y="1676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80971</xdr:rowOff>
    </xdr:from>
    <xdr:ext cx="534377" cy="259045"/>
    <xdr:sp macro="" textlink="">
      <xdr:nvSpPr>
        <xdr:cNvPr id="467" name="テキスト ボックス 466"/>
        <xdr:cNvSpPr txBox="1"/>
      </xdr:nvSpPr>
      <xdr:spPr>
        <a:xfrm>
          <a:off x="8483111" y="1654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157547</xdr:rowOff>
    </xdr:from>
    <xdr:to>
      <xdr:col>41</xdr:col>
      <xdr:colOff>50800</xdr:colOff>
      <xdr:row>99</xdr:row>
      <xdr:rowOff>25090</xdr:rowOff>
    </xdr:to>
    <xdr:cxnSp macro="">
      <xdr:nvCxnSpPr>
        <xdr:cNvPr id="468" name="直線コネクタ 467"/>
        <xdr:cNvCxnSpPr/>
      </xdr:nvCxnSpPr>
      <xdr:spPr>
        <a:xfrm flipV="1">
          <a:off x="6972300" y="16616747"/>
          <a:ext cx="889000" cy="38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51622</xdr:rowOff>
    </xdr:from>
    <xdr:to>
      <xdr:col>41</xdr:col>
      <xdr:colOff>101600</xdr:colOff>
      <xdr:row>97</xdr:row>
      <xdr:rowOff>153222</xdr:rowOff>
    </xdr:to>
    <xdr:sp macro="" textlink="">
      <xdr:nvSpPr>
        <xdr:cNvPr id="469" name="フローチャート: 判断 468"/>
        <xdr:cNvSpPr/>
      </xdr:nvSpPr>
      <xdr:spPr>
        <a:xfrm>
          <a:off x="7810500" y="1668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144349</xdr:rowOff>
    </xdr:from>
    <xdr:ext cx="534377" cy="259045"/>
    <xdr:sp macro="" textlink="">
      <xdr:nvSpPr>
        <xdr:cNvPr id="470" name="テキスト ボックス 469"/>
        <xdr:cNvSpPr txBox="1"/>
      </xdr:nvSpPr>
      <xdr:spPr>
        <a:xfrm>
          <a:off x="7594111" y="1677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16222</xdr:rowOff>
    </xdr:from>
    <xdr:to>
      <xdr:col>36</xdr:col>
      <xdr:colOff>165100</xdr:colOff>
      <xdr:row>97</xdr:row>
      <xdr:rowOff>117822</xdr:rowOff>
    </xdr:to>
    <xdr:sp macro="" textlink="">
      <xdr:nvSpPr>
        <xdr:cNvPr id="471" name="フローチャート: 判断 470"/>
        <xdr:cNvSpPr/>
      </xdr:nvSpPr>
      <xdr:spPr>
        <a:xfrm>
          <a:off x="6921500" y="166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134349</xdr:rowOff>
    </xdr:from>
    <xdr:ext cx="534377" cy="259045"/>
    <xdr:sp macro="" textlink="">
      <xdr:nvSpPr>
        <xdr:cNvPr id="472" name="テキスト ボックス 471"/>
        <xdr:cNvSpPr txBox="1"/>
      </xdr:nvSpPr>
      <xdr:spPr>
        <a:xfrm>
          <a:off x="6705111" y="164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75233</xdr:rowOff>
    </xdr:from>
    <xdr:to>
      <xdr:col>55</xdr:col>
      <xdr:colOff>50800</xdr:colOff>
      <xdr:row>99</xdr:row>
      <xdr:rowOff>5383</xdr:rowOff>
    </xdr:to>
    <xdr:sp macro="" textlink="">
      <xdr:nvSpPr>
        <xdr:cNvPr id="478" name="楕円 477"/>
        <xdr:cNvSpPr/>
      </xdr:nvSpPr>
      <xdr:spPr>
        <a:xfrm>
          <a:off x="10426700" y="1687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53660</xdr:rowOff>
    </xdr:from>
    <xdr:ext cx="534377" cy="259045"/>
    <xdr:sp macro="" textlink="">
      <xdr:nvSpPr>
        <xdr:cNvPr id="479" name="土木費該当値テキスト"/>
        <xdr:cNvSpPr txBox="1"/>
      </xdr:nvSpPr>
      <xdr:spPr>
        <a:xfrm>
          <a:off x="10528300" y="1685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148172</xdr:rowOff>
    </xdr:from>
    <xdr:to>
      <xdr:col>50</xdr:col>
      <xdr:colOff>165100</xdr:colOff>
      <xdr:row>97</xdr:row>
      <xdr:rowOff>78322</xdr:rowOff>
    </xdr:to>
    <xdr:sp macro="" textlink="">
      <xdr:nvSpPr>
        <xdr:cNvPr id="480" name="楕円 479"/>
        <xdr:cNvSpPr/>
      </xdr:nvSpPr>
      <xdr:spPr>
        <a:xfrm>
          <a:off x="9588500" y="1660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94849</xdr:rowOff>
    </xdr:from>
    <xdr:ext cx="534377" cy="259045"/>
    <xdr:sp macro="" textlink="">
      <xdr:nvSpPr>
        <xdr:cNvPr id="481" name="テキスト ボックス 480"/>
        <xdr:cNvSpPr txBox="1"/>
      </xdr:nvSpPr>
      <xdr:spPr>
        <a:xfrm>
          <a:off x="9372111" y="1638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171180</xdr:rowOff>
    </xdr:from>
    <xdr:to>
      <xdr:col>46</xdr:col>
      <xdr:colOff>38100</xdr:colOff>
      <xdr:row>98</xdr:row>
      <xdr:rowOff>101330</xdr:rowOff>
    </xdr:to>
    <xdr:sp macro="" textlink="">
      <xdr:nvSpPr>
        <xdr:cNvPr id="482" name="楕円 481"/>
        <xdr:cNvSpPr/>
      </xdr:nvSpPr>
      <xdr:spPr>
        <a:xfrm>
          <a:off x="8699500" y="168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92457</xdr:rowOff>
    </xdr:from>
    <xdr:ext cx="534377" cy="259045"/>
    <xdr:sp macro="" textlink="">
      <xdr:nvSpPr>
        <xdr:cNvPr id="483" name="テキスト ボックス 482"/>
        <xdr:cNvSpPr txBox="1"/>
      </xdr:nvSpPr>
      <xdr:spPr>
        <a:xfrm>
          <a:off x="8483111" y="1689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106747</xdr:rowOff>
    </xdr:from>
    <xdr:to>
      <xdr:col>41</xdr:col>
      <xdr:colOff>101600</xdr:colOff>
      <xdr:row>97</xdr:row>
      <xdr:rowOff>36897</xdr:rowOff>
    </xdr:to>
    <xdr:sp macro="" textlink="">
      <xdr:nvSpPr>
        <xdr:cNvPr id="484" name="楕円 483"/>
        <xdr:cNvSpPr/>
      </xdr:nvSpPr>
      <xdr:spPr>
        <a:xfrm>
          <a:off x="7810500" y="1656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53424</xdr:rowOff>
    </xdr:from>
    <xdr:ext cx="534377" cy="259045"/>
    <xdr:sp macro="" textlink="">
      <xdr:nvSpPr>
        <xdr:cNvPr id="485" name="テキスト ボックス 484"/>
        <xdr:cNvSpPr txBox="1"/>
      </xdr:nvSpPr>
      <xdr:spPr>
        <a:xfrm>
          <a:off x="7594111" y="1634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145740</xdr:rowOff>
    </xdr:from>
    <xdr:to>
      <xdr:col>36</xdr:col>
      <xdr:colOff>165100</xdr:colOff>
      <xdr:row>99</xdr:row>
      <xdr:rowOff>75890</xdr:rowOff>
    </xdr:to>
    <xdr:sp macro="" textlink="">
      <xdr:nvSpPr>
        <xdr:cNvPr id="486" name="楕円 485"/>
        <xdr:cNvSpPr/>
      </xdr:nvSpPr>
      <xdr:spPr>
        <a:xfrm>
          <a:off x="6921500" y="1694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67017</xdr:rowOff>
    </xdr:from>
    <xdr:ext cx="534377" cy="259045"/>
    <xdr:sp macro="" textlink="">
      <xdr:nvSpPr>
        <xdr:cNvPr id="487" name="テキスト ボックス 486"/>
        <xdr:cNvSpPr txBox="1"/>
      </xdr:nvSpPr>
      <xdr:spPr>
        <a:xfrm>
          <a:off x="6705111" y="1704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2" name="直線コネクタ 511"/>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3" name="消防費最小値テキスト"/>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4" name="直線コネクタ 513"/>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5" name="消防費最大値テキスト"/>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6" name="直線コネクタ 515"/>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100305</xdr:rowOff>
    </xdr:from>
    <xdr:to>
      <xdr:col>85</xdr:col>
      <xdr:colOff>127000</xdr:colOff>
      <xdr:row>35</xdr:row>
      <xdr:rowOff>143663</xdr:rowOff>
    </xdr:to>
    <xdr:cxnSp macro="">
      <xdr:nvCxnSpPr>
        <xdr:cNvPr id="517" name="直線コネクタ 516"/>
        <xdr:cNvCxnSpPr/>
      </xdr:nvCxnSpPr>
      <xdr:spPr>
        <a:xfrm flipV="1">
          <a:off x="15481300" y="6101055"/>
          <a:ext cx="838200" cy="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47388</xdr:rowOff>
    </xdr:from>
    <xdr:ext cx="534377" cy="259045"/>
    <xdr:sp macro="" textlink="">
      <xdr:nvSpPr>
        <xdr:cNvPr id="518" name="消防費平均値テキスト"/>
        <xdr:cNvSpPr txBox="1"/>
      </xdr:nvSpPr>
      <xdr:spPr>
        <a:xfrm>
          <a:off x="16370300" y="587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9" name="フローチャート: 判断 518"/>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82169</xdr:rowOff>
    </xdr:from>
    <xdr:to>
      <xdr:col>81</xdr:col>
      <xdr:colOff>50800</xdr:colOff>
      <xdr:row>35</xdr:row>
      <xdr:rowOff>143663</xdr:rowOff>
    </xdr:to>
    <xdr:cxnSp macro="">
      <xdr:nvCxnSpPr>
        <xdr:cNvPr id="520" name="直線コネクタ 519"/>
        <xdr:cNvCxnSpPr/>
      </xdr:nvCxnSpPr>
      <xdr:spPr>
        <a:xfrm>
          <a:off x="14592300" y="6082919"/>
          <a:ext cx="8890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1" name="フローチャート: 判断 520"/>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146905</xdr:rowOff>
    </xdr:from>
    <xdr:ext cx="534377" cy="259045"/>
    <xdr:sp macro="" textlink="">
      <xdr:nvSpPr>
        <xdr:cNvPr id="522" name="テキスト ボックス 521"/>
        <xdr:cNvSpPr txBox="1"/>
      </xdr:nvSpPr>
      <xdr:spPr>
        <a:xfrm>
          <a:off x="15214111" y="58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82169</xdr:rowOff>
    </xdr:from>
    <xdr:to>
      <xdr:col>76</xdr:col>
      <xdr:colOff>114300</xdr:colOff>
      <xdr:row>35</xdr:row>
      <xdr:rowOff>102057</xdr:rowOff>
    </xdr:to>
    <xdr:cxnSp macro="">
      <xdr:nvCxnSpPr>
        <xdr:cNvPr id="523" name="直線コネクタ 522"/>
        <xdr:cNvCxnSpPr/>
      </xdr:nvCxnSpPr>
      <xdr:spPr>
        <a:xfrm flipV="1">
          <a:off x="13703300" y="6082919"/>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61011</xdr:rowOff>
    </xdr:from>
    <xdr:to>
      <xdr:col>76</xdr:col>
      <xdr:colOff>165100</xdr:colOff>
      <xdr:row>34</xdr:row>
      <xdr:rowOff>162611</xdr:rowOff>
    </xdr:to>
    <xdr:sp macro="" textlink="">
      <xdr:nvSpPr>
        <xdr:cNvPr id="524" name="フローチャート: 判断 523"/>
        <xdr:cNvSpPr/>
      </xdr:nvSpPr>
      <xdr:spPr>
        <a:xfrm>
          <a:off x="14541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7688</xdr:rowOff>
    </xdr:from>
    <xdr:ext cx="534377" cy="259045"/>
    <xdr:sp macro="" textlink="">
      <xdr:nvSpPr>
        <xdr:cNvPr id="525" name="テキスト ボックス 524"/>
        <xdr:cNvSpPr txBox="1"/>
      </xdr:nvSpPr>
      <xdr:spPr>
        <a:xfrm>
          <a:off x="14325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102057</xdr:rowOff>
    </xdr:from>
    <xdr:to>
      <xdr:col>71</xdr:col>
      <xdr:colOff>177800</xdr:colOff>
      <xdr:row>35</xdr:row>
      <xdr:rowOff>139548</xdr:rowOff>
    </xdr:to>
    <xdr:cxnSp macro="">
      <xdr:nvCxnSpPr>
        <xdr:cNvPr id="526" name="直線コネクタ 525"/>
        <xdr:cNvCxnSpPr/>
      </xdr:nvCxnSpPr>
      <xdr:spPr>
        <a:xfrm flipV="1">
          <a:off x="12814300" y="6102807"/>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27" name="フローチャート: 判断 526"/>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57904</xdr:rowOff>
    </xdr:from>
    <xdr:ext cx="534377" cy="259045"/>
    <xdr:sp macro="" textlink="">
      <xdr:nvSpPr>
        <xdr:cNvPr id="528" name="テキスト ボックス 527"/>
        <xdr:cNvSpPr txBox="1"/>
      </xdr:nvSpPr>
      <xdr:spPr>
        <a:xfrm>
          <a:off x="13436111" y="57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29" name="フローチャート: 判断 528"/>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102709</xdr:rowOff>
    </xdr:from>
    <xdr:ext cx="534377" cy="259045"/>
    <xdr:sp macro="" textlink="">
      <xdr:nvSpPr>
        <xdr:cNvPr id="530" name="テキスト ボックス 529"/>
        <xdr:cNvSpPr txBox="1"/>
      </xdr:nvSpPr>
      <xdr:spPr>
        <a:xfrm>
          <a:off x="12547111" y="576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49505</xdr:rowOff>
    </xdr:from>
    <xdr:to>
      <xdr:col>85</xdr:col>
      <xdr:colOff>177800</xdr:colOff>
      <xdr:row>35</xdr:row>
      <xdr:rowOff>151105</xdr:rowOff>
    </xdr:to>
    <xdr:sp macro="" textlink="">
      <xdr:nvSpPr>
        <xdr:cNvPr id="536" name="楕円 535"/>
        <xdr:cNvSpPr/>
      </xdr:nvSpPr>
      <xdr:spPr>
        <a:xfrm>
          <a:off x="16268700" y="60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27932</xdr:rowOff>
    </xdr:from>
    <xdr:ext cx="534377" cy="259045"/>
    <xdr:sp macro="" textlink="">
      <xdr:nvSpPr>
        <xdr:cNvPr id="537" name="消防費該当値テキスト"/>
        <xdr:cNvSpPr txBox="1"/>
      </xdr:nvSpPr>
      <xdr:spPr>
        <a:xfrm>
          <a:off x="16370300" y="602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92863</xdr:rowOff>
    </xdr:from>
    <xdr:to>
      <xdr:col>81</xdr:col>
      <xdr:colOff>101600</xdr:colOff>
      <xdr:row>36</xdr:row>
      <xdr:rowOff>23013</xdr:rowOff>
    </xdr:to>
    <xdr:sp macro="" textlink="">
      <xdr:nvSpPr>
        <xdr:cNvPr id="538" name="楕円 537"/>
        <xdr:cNvSpPr/>
      </xdr:nvSpPr>
      <xdr:spPr>
        <a:xfrm>
          <a:off x="15430500" y="60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14140</xdr:rowOff>
    </xdr:from>
    <xdr:ext cx="534377" cy="259045"/>
    <xdr:sp macro="" textlink="">
      <xdr:nvSpPr>
        <xdr:cNvPr id="539" name="テキスト ボックス 538"/>
        <xdr:cNvSpPr txBox="1"/>
      </xdr:nvSpPr>
      <xdr:spPr>
        <a:xfrm>
          <a:off x="15214111" y="618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31369</xdr:rowOff>
    </xdr:from>
    <xdr:to>
      <xdr:col>76</xdr:col>
      <xdr:colOff>165100</xdr:colOff>
      <xdr:row>35</xdr:row>
      <xdr:rowOff>132969</xdr:rowOff>
    </xdr:to>
    <xdr:sp macro="" textlink="">
      <xdr:nvSpPr>
        <xdr:cNvPr id="540" name="楕円 539"/>
        <xdr:cNvSpPr/>
      </xdr:nvSpPr>
      <xdr:spPr>
        <a:xfrm>
          <a:off x="14541500" y="60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124096</xdr:rowOff>
    </xdr:from>
    <xdr:ext cx="534377" cy="259045"/>
    <xdr:sp macro="" textlink="">
      <xdr:nvSpPr>
        <xdr:cNvPr id="541" name="テキスト ボックス 540"/>
        <xdr:cNvSpPr txBox="1"/>
      </xdr:nvSpPr>
      <xdr:spPr>
        <a:xfrm>
          <a:off x="14325111" y="61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51257</xdr:rowOff>
    </xdr:from>
    <xdr:to>
      <xdr:col>72</xdr:col>
      <xdr:colOff>38100</xdr:colOff>
      <xdr:row>35</xdr:row>
      <xdr:rowOff>152857</xdr:rowOff>
    </xdr:to>
    <xdr:sp macro="" textlink="">
      <xdr:nvSpPr>
        <xdr:cNvPr id="542" name="楕円 541"/>
        <xdr:cNvSpPr/>
      </xdr:nvSpPr>
      <xdr:spPr>
        <a:xfrm>
          <a:off x="13652500" y="60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143984</xdr:rowOff>
    </xdr:from>
    <xdr:ext cx="534377" cy="259045"/>
    <xdr:sp macro="" textlink="">
      <xdr:nvSpPr>
        <xdr:cNvPr id="543" name="テキスト ボックス 542"/>
        <xdr:cNvSpPr txBox="1"/>
      </xdr:nvSpPr>
      <xdr:spPr>
        <a:xfrm>
          <a:off x="13436111" y="614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88748</xdr:rowOff>
    </xdr:from>
    <xdr:to>
      <xdr:col>67</xdr:col>
      <xdr:colOff>101600</xdr:colOff>
      <xdr:row>36</xdr:row>
      <xdr:rowOff>18898</xdr:rowOff>
    </xdr:to>
    <xdr:sp macro="" textlink="">
      <xdr:nvSpPr>
        <xdr:cNvPr id="544" name="楕円 543"/>
        <xdr:cNvSpPr/>
      </xdr:nvSpPr>
      <xdr:spPr>
        <a:xfrm>
          <a:off x="12763500" y="60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10025</xdr:rowOff>
    </xdr:from>
    <xdr:ext cx="534377" cy="259045"/>
    <xdr:sp macro="" textlink="">
      <xdr:nvSpPr>
        <xdr:cNvPr id="545" name="テキスト ボックス 544"/>
        <xdr:cNvSpPr txBox="1"/>
      </xdr:nvSpPr>
      <xdr:spPr>
        <a:xfrm>
          <a:off x="12547111" y="61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8" name="直線コネクタ 567"/>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9" name="教育費最小値テキスト"/>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0" name="直線コネクタ 569"/>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1" name="教育費最大値テキスト"/>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2" name="直線コネクタ 571"/>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102758</xdr:rowOff>
    </xdr:from>
    <xdr:to>
      <xdr:col>85</xdr:col>
      <xdr:colOff>127000</xdr:colOff>
      <xdr:row>56</xdr:row>
      <xdr:rowOff>34933</xdr:rowOff>
    </xdr:to>
    <xdr:cxnSp macro="">
      <xdr:nvCxnSpPr>
        <xdr:cNvPr id="573" name="直線コネクタ 572"/>
        <xdr:cNvCxnSpPr/>
      </xdr:nvCxnSpPr>
      <xdr:spPr>
        <a:xfrm flipV="1">
          <a:off x="15481300" y="9532508"/>
          <a:ext cx="838200" cy="10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114922</xdr:rowOff>
    </xdr:from>
    <xdr:ext cx="534377" cy="259045"/>
    <xdr:sp macro="" textlink="">
      <xdr:nvSpPr>
        <xdr:cNvPr id="574" name="教育費平均値テキスト"/>
        <xdr:cNvSpPr txBox="1"/>
      </xdr:nvSpPr>
      <xdr:spPr>
        <a:xfrm>
          <a:off x="16370300" y="954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5" name="フローチャート: 判断 574"/>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163223</xdr:rowOff>
    </xdr:from>
    <xdr:to>
      <xdr:col>81</xdr:col>
      <xdr:colOff>50800</xdr:colOff>
      <xdr:row>56</xdr:row>
      <xdr:rowOff>34933</xdr:rowOff>
    </xdr:to>
    <xdr:cxnSp macro="">
      <xdr:nvCxnSpPr>
        <xdr:cNvPr id="576" name="直線コネクタ 575"/>
        <xdr:cNvCxnSpPr/>
      </xdr:nvCxnSpPr>
      <xdr:spPr>
        <a:xfrm>
          <a:off x="14592300" y="9592973"/>
          <a:ext cx="889000" cy="4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7" name="フローチャート: 判断 576"/>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97022</xdr:rowOff>
    </xdr:from>
    <xdr:ext cx="534377" cy="259045"/>
    <xdr:sp macro="" textlink="">
      <xdr:nvSpPr>
        <xdr:cNvPr id="578" name="テキスト ボックス 577"/>
        <xdr:cNvSpPr txBox="1"/>
      </xdr:nvSpPr>
      <xdr:spPr>
        <a:xfrm>
          <a:off x="15214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88448</xdr:rowOff>
    </xdr:from>
    <xdr:to>
      <xdr:col>76</xdr:col>
      <xdr:colOff>114300</xdr:colOff>
      <xdr:row>55</xdr:row>
      <xdr:rowOff>163223</xdr:rowOff>
    </xdr:to>
    <xdr:cxnSp macro="">
      <xdr:nvCxnSpPr>
        <xdr:cNvPr id="579" name="直線コネクタ 578"/>
        <xdr:cNvCxnSpPr/>
      </xdr:nvCxnSpPr>
      <xdr:spPr>
        <a:xfrm>
          <a:off x="13703300" y="9518198"/>
          <a:ext cx="889000" cy="7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99690</xdr:rowOff>
    </xdr:from>
    <xdr:to>
      <xdr:col>76</xdr:col>
      <xdr:colOff>165100</xdr:colOff>
      <xdr:row>56</xdr:row>
      <xdr:rowOff>29840</xdr:rowOff>
    </xdr:to>
    <xdr:sp macro="" textlink="">
      <xdr:nvSpPr>
        <xdr:cNvPr id="580" name="フローチャート: 判断 579"/>
        <xdr:cNvSpPr/>
      </xdr:nvSpPr>
      <xdr:spPr>
        <a:xfrm>
          <a:off x="14541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46367</xdr:rowOff>
    </xdr:from>
    <xdr:ext cx="534377" cy="259045"/>
    <xdr:sp macro="" textlink="">
      <xdr:nvSpPr>
        <xdr:cNvPr id="581" name="テキスト ボックス 580"/>
        <xdr:cNvSpPr txBox="1"/>
      </xdr:nvSpPr>
      <xdr:spPr>
        <a:xfrm>
          <a:off x="14325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88448</xdr:rowOff>
    </xdr:from>
    <xdr:to>
      <xdr:col>71</xdr:col>
      <xdr:colOff>177800</xdr:colOff>
      <xdr:row>56</xdr:row>
      <xdr:rowOff>65177</xdr:rowOff>
    </xdr:to>
    <xdr:cxnSp macro="">
      <xdr:nvCxnSpPr>
        <xdr:cNvPr id="582" name="直線コネクタ 581"/>
        <xdr:cNvCxnSpPr/>
      </xdr:nvCxnSpPr>
      <xdr:spPr>
        <a:xfrm flipV="1">
          <a:off x="12814300" y="9518198"/>
          <a:ext cx="889000" cy="14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22241</xdr:rowOff>
    </xdr:from>
    <xdr:to>
      <xdr:col>72</xdr:col>
      <xdr:colOff>38100</xdr:colOff>
      <xdr:row>55</xdr:row>
      <xdr:rowOff>123841</xdr:rowOff>
    </xdr:to>
    <xdr:sp macro="" textlink="">
      <xdr:nvSpPr>
        <xdr:cNvPr id="583" name="フローチャート: 判断 582"/>
        <xdr:cNvSpPr/>
      </xdr:nvSpPr>
      <xdr:spPr>
        <a:xfrm>
          <a:off x="13652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140368</xdr:rowOff>
    </xdr:from>
    <xdr:ext cx="534377" cy="259045"/>
    <xdr:sp macro="" textlink="">
      <xdr:nvSpPr>
        <xdr:cNvPr id="584" name="テキスト ボックス 583"/>
        <xdr:cNvSpPr txBox="1"/>
      </xdr:nvSpPr>
      <xdr:spPr>
        <a:xfrm>
          <a:off x="13436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69149</xdr:rowOff>
    </xdr:from>
    <xdr:to>
      <xdr:col>67</xdr:col>
      <xdr:colOff>101600</xdr:colOff>
      <xdr:row>55</xdr:row>
      <xdr:rowOff>170749</xdr:rowOff>
    </xdr:to>
    <xdr:sp macro="" textlink="">
      <xdr:nvSpPr>
        <xdr:cNvPr id="585" name="フローチャート: 判断 584"/>
        <xdr:cNvSpPr/>
      </xdr:nvSpPr>
      <xdr:spPr>
        <a:xfrm>
          <a:off x="12763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15826</xdr:rowOff>
    </xdr:from>
    <xdr:ext cx="534377" cy="259045"/>
    <xdr:sp macro="" textlink="">
      <xdr:nvSpPr>
        <xdr:cNvPr id="586" name="テキスト ボックス 585"/>
        <xdr:cNvSpPr txBox="1"/>
      </xdr:nvSpPr>
      <xdr:spPr>
        <a:xfrm>
          <a:off x="12547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51958</xdr:rowOff>
    </xdr:from>
    <xdr:to>
      <xdr:col>85</xdr:col>
      <xdr:colOff>177800</xdr:colOff>
      <xdr:row>55</xdr:row>
      <xdr:rowOff>153558</xdr:rowOff>
    </xdr:to>
    <xdr:sp macro="" textlink="">
      <xdr:nvSpPr>
        <xdr:cNvPr id="592" name="楕円 591"/>
        <xdr:cNvSpPr/>
      </xdr:nvSpPr>
      <xdr:spPr>
        <a:xfrm>
          <a:off x="16268700" y="94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74835</xdr:rowOff>
    </xdr:from>
    <xdr:ext cx="534377" cy="259045"/>
    <xdr:sp macro="" textlink="">
      <xdr:nvSpPr>
        <xdr:cNvPr id="593" name="教育費該当値テキスト"/>
        <xdr:cNvSpPr txBox="1"/>
      </xdr:nvSpPr>
      <xdr:spPr>
        <a:xfrm>
          <a:off x="16370300" y="933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155583</xdr:rowOff>
    </xdr:from>
    <xdr:to>
      <xdr:col>81</xdr:col>
      <xdr:colOff>101600</xdr:colOff>
      <xdr:row>56</xdr:row>
      <xdr:rowOff>85733</xdr:rowOff>
    </xdr:to>
    <xdr:sp macro="" textlink="">
      <xdr:nvSpPr>
        <xdr:cNvPr id="594" name="楕円 593"/>
        <xdr:cNvSpPr/>
      </xdr:nvSpPr>
      <xdr:spPr>
        <a:xfrm>
          <a:off x="15430500" y="95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102260</xdr:rowOff>
    </xdr:from>
    <xdr:ext cx="534377" cy="259045"/>
    <xdr:sp macro="" textlink="">
      <xdr:nvSpPr>
        <xdr:cNvPr id="595" name="テキスト ボックス 594"/>
        <xdr:cNvSpPr txBox="1"/>
      </xdr:nvSpPr>
      <xdr:spPr>
        <a:xfrm>
          <a:off x="15214111" y="936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112423</xdr:rowOff>
    </xdr:from>
    <xdr:to>
      <xdr:col>76</xdr:col>
      <xdr:colOff>165100</xdr:colOff>
      <xdr:row>56</xdr:row>
      <xdr:rowOff>42573</xdr:rowOff>
    </xdr:to>
    <xdr:sp macro="" textlink="">
      <xdr:nvSpPr>
        <xdr:cNvPr id="596" name="楕円 595"/>
        <xdr:cNvSpPr/>
      </xdr:nvSpPr>
      <xdr:spPr>
        <a:xfrm>
          <a:off x="14541500" y="954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33700</xdr:rowOff>
    </xdr:from>
    <xdr:ext cx="534377" cy="259045"/>
    <xdr:sp macro="" textlink="">
      <xdr:nvSpPr>
        <xdr:cNvPr id="597" name="テキスト ボックス 596"/>
        <xdr:cNvSpPr txBox="1"/>
      </xdr:nvSpPr>
      <xdr:spPr>
        <a:xfrm>
          <a:off x="14325111" y="963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37648</xdr:rowOff>
    </xdr:from>
    <xdr:to>
      <xdr:col>72</xdr:col>
      <xdr:colOff>38100</xdr:colOff>
      <xdr:row>55</xdr:row>
      <xdr:rowOff>139248</xdr:rowOff>
    </xdr:to>
    <xdr:sp macro="" textlink="">
      <xdr:nvSpPr>
        <xdr:cNvPr id="598" name="楕円 597"/>
        <xdr:cNvSpPr/>
      </xdr:nvSpPr>
      <xdr:spPr>
        <a:xfrm>
          <a:off x="13652500" y="94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130375</xdr:rowOff>
    </xdr:from>
    <xdr:ext cx="534377" cy="259045"/>
    <xdr:sp macro="" textlink="">
      <xdr:nvSpPr>
        <xdr:cNvPr id="599" name="テキスト ボックス 598"/>
        <xdr:cNvSpPr txBox="1"/>
      </xdr:nvSpPr>
      <xdr:spPr>
        <a:xfrm>
          <a:off x="13436111" y="95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14377</xdr:rowOff>
    </xdr:from>
    <xdr:to>
      <xdr:col>67</xdr:col>
      <xdr:colOff>101600</xdr:colOff>
      <xdr:row>56</xdr:row>
      <xdr:rowOff>115977</xdr:rowOff>
    </xdr:to>
    <xdr:sp macro="" textlink="">
      <xdr:nvSpPr>
        <xdr:cNvPr id="600" name="楕円 599"/>
        <xdr:cNvSpPr/>
      </xdr:nvSpPr>
      <xdr:spPr>
        <a:xfrm>
          <a:off x="12763500" y="96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107104</xdr:rowOff>
    </xdr:from>
    <xdr:ext cx="534377" cy="259045"/>
    <xdr:sp macro="" textlink="">
      <xdr:nvSpPr>
        <xdr:cNvPr id="601" name="テキスト ボックス 600"/>
        <xdr:cNvSpPr txBox="1"/>
      </xdr:nvSpPr>
      <xdr:spPr>
        <a:xfrm>
          <a:off x="12547111" y="97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5" name="テキスト ボックス 614"/>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7" name="テキスト ボックス 616"/>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9" name="テキスト ボックス 618"/>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1" name="テキスト ボックス 620"/>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3" name="テキスト ボックス 622"/>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7" name="直線コネクタ 626"/>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30" name="災害復旧費最大値テキスト"/>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31" name="直線コネクタ 630"/>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81243</xdr:rowOff>
    </xdr:from>
    <xdr:to>
      <xdr:col>85</xdr:col>
      <xdr:colOff>127000</xdr:colOff>
      <xdr:row>79</xdr:row>
      <xdr:rowOff>98879</xdr:rowOff>
    </xdr:to>
    <xdr:cxnSp macro="">
      <xdr:nvCxnSpPr>
        <xdr:cNvPr id="632" name="直線コネクタ 631"/>
        <xdr:cNvCxnSpPr/>
      </xdr:nvCxnSpPr>
      <xdr:spPr>
        <a:xfrm flipV="1">
          <a:off x="15481300" y="13625793"/>
          <a:ext cx="8382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83365</xdr:rowOff>
    </xdr:from>
    <xdr:ext cx="378565" cy="259045"/>
    <xdr:sp macro="" textlink="">
      <xdr:nvSpPr>
        <xdr:cNvPr id="633" name="災害復旧費平均値テキスト"/>
        <xdr:cNvSpPr txBox="1"/>
      </xdr:nvSpPr>
      <xdr:spPr>
        <a:xfrm>
          <a:off x="16370300" y="13285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4" name="フローチャート: 判断 633"/>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5" name="直線コネクタ 63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6" name="フローチャート: 判断 635"/>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157388</xdr:rowOff>
    </xdr:from>
    <xdr:ext cx="378565" cy="259045"/>
    <xdr:sp macro="" textlink="">
      <xdr:nvSpPr>
        <xdr:cNvPr id="637" name="テキスト ボックス 636"/>
        <xdr:cNvSpPr txBox="1"/>
      </xdr:nvSpPr>
      <xdr:spPr>
        <a:xfrm>
          <a:off x="15292017" y="1318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8" name="直線コネクタ 63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63754</xdr:rowOff>
    </xdr:from>
    <xdr:to>
      <xdr:col>76</xdr:col>
      <xdr:colOff>165100</xdr:colOff>
      <xdr:row>78</xdr:row>
      <xdr:rowOff>165354</xdr:rowOff>
    </xdr:to>
    <xdr:sp macro="" textlink="">
      <xdr:nvSpPr>
        <xdr:cNvPr id="639" name="フローチャート: 判断 638"/>
        <xdr:cNvSpPr/>
      </xdr:nvSpPr>
      <xdr:spPr>
        <a:xfrm>
          <a:off x="14541500" y="1343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10431</xdr:rowOff>
    </xdr:from>
    <xdr:ext cx="378565" cy="259045"/>
    <xdr:sp macro="" textlink="">
      <xdr:nvSpPr>
        <xdr:cNvPr id="640" name="テキスト ボックス 639"/>
        <xdr:cNvSpPr txBox="1"/>
      </xdr:nvSpPr>
      <xdr:spPr>
        <a:xfrm>
          <a:off x="14403017" y="1321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1" name="直線コネクタ 64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166624</xdr:rowOff>
    </xdr:from>
    <xdr:to>
      <xdr:col>72</xdr:col>
      <xdr:colOff>38100</xdr:colOff>
      <xdr:row>78</xdr:row>
      <xdr:rowOff>96774</xdr:rowOff>
    </xdr:to>
    <xdr:sp macro="" textlink="">
      <xdr:nvSpPr>
        <xdr:cNvPr id="642" name="フローチャート: 判断 641"/>
        <xdr:cNvSpPr/>
      </xdr:nvSpPr>
      <xdr:spPr>
        <a:xfrm>
          <a:off x="13652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113301</xdr:rowOff>
    </xdr:from>
    <xdr:ext cx="378565" cy="259045"/>
    <xdr:sp macro="" textlink="">
      <xdr:nvSpPr>
        <xdr:cNvPr id="643" name="テキスト ボックス 642"/>
        <xdr:cNvSpPr txBox="1"/>
      </xdr:nvSpPr>
      <xdr:spPr>
        <a:xfrm>
          <a:off x="13514017" y="1314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160420</xdr:rowOff>
    </xdr:from>
    <xdr:to>
      <xdr:col>67</xdr:col>
      <xdr:colOff>101600</xdr:colOff>
      <xdr:row>78</xdr:row>
      <xdr:rowOff>90570</xdr:rowOff>
    </xdr:to>
    <xdr:sp macro="" textlink="">
      <xdr:nvSpPr>
        <xdr:cNvPr id="644" name="フローチャート: 判断 643"/>
        <xdr:cNvSpPr/>
      </xdr:nvSpPr>
      <xdr:spPr>
        <a:xfrm>
          <a:off x="12763500" y="133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107097</xdr:rowOff>
    </xdr:from>
    <xdr:ext cx="378565" cy="259045"/>
    <xdr:sp macro="" textlink="">
      <xdr:nvSpPr>
        <xdr:cNvPr id="645" name="テキスト ボックス 644"/>
        <xdr:cNvSpPr txBox="1"/>
      </xdr:nvSpPr>
      <xdr:spPr>
        <a:xfrm>
          <a:off x="12625017" y="1313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30443</xdr:rowOff>
    </xdr:from>
    <xdr:to>
      <xdr:col>85</xdr:col>
      <xdr:colOff>177800</xdr:colOff>
      <xdr:row>79</xdr:row>
      <xdr:rowOff>132043</xdr:rowOff>
    </xdr:to>
    <xdr:sp macro="" textlink="">
      <xdr:nvSpPr>
        <xdr:cNvPr id="651" name="楕円 650"/>
        <xdr:cNvSpPr/>
      </xdr:nvSpPr>
      <xdr:spPr>
        <a:xfrm>
          <a:off x="16268700" y="135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116820</xdr:rowOff>
    </xdr:from>
    <xdr:ext cx="313932" cy="259045"/>
    <xdr:sp macro="" textlink="">
      <xdr:nvSpPr>
        <xdr:cNvPr id="652" name="災害復旧費該当値テキスト"/>
        <xdr:cNvSpPr txBox="1"/>
      </xdr:nvSpPr>
      <xdr:spPr>
        <a:xfrm>
          <a:off x="16370300" y="134899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3" name="楕円 65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4" name="テキスト ボックス 65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5" name="楕円 65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6" name="テキスト ボックス 655"/>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7" name="楕円 65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8" name="テキスト ボックス 65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9" name="楕円 65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0" name="テキスト ボックス 65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4" name="直線コネクタ 683"/>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5" name="公債費最小値テキスト"/>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6" name="直線コネクタ 685"/>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7" name="公債費最大値テキスト"/>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8" name="直線コネクタ 687"/>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29744</xdr:rowOff>
    </xdr:from>
    <xdr:to>
      <xdr:col>85</xdr:col>
      <xdr:colOff>127000</xdr:colOff>
      <xdr:row>97</xdr:row>
      <xdr:rowOff>32086</xdr:rowOff>
    </xdr:to>
    <xdr:cxnSp macro="">
      <xdr:nvCxnSpPr>
        <xdr:cNvPr id="689" name="直線コネクタ 688"/>
        <xdr:cNvCxnSpPr/>
      </xdr:nvCxnSpPr>
      <xdr:spPr>
        <a:xfrm flipV="1">
          <a:off x="15481300" y="16660394"/>
          <a:ext cx="8382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64247</xdr:rowOff>
    </xdr:from>
    <xdr:ext cx="534377" cy="259045"/>
    <xdr:sp macro="" textlink="">
      <xdr:nvSpPr>
        <xdr:cNvPr id="690" name="公債費平均値テキスト"/>
        <xdr:cNvSpPr txBox="1"/>
      </xdr:nvSpPr>
      <xdr:spPr>
        <a:xfrm>
          <a:off x="16370300" y="16180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1" name="フローチャート: 判断 690"/>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25648</xdr:rowOff>
    </xdr:from>
    <xdr:to>
      <xdr:col>81</xdr:col>
      <xdr:colOff>50800</xdr:colOff>
      <xdr:row>97</xdr:row>
      <xdr:rowOff>32086</xdr:rowOff>
    </xdr:to>
    <xdr:cxnSp macro="">
      <xdr:nvCxnSpPr>
        <xdr:cNvPr id="692" name="直線コネクタ 691"/>
        <xdr:cNvCxnSpPr/>
      </xdr:nvCxnSpPr>
      <xdr:spPr>
        <a:xfrm>
          <a:off x="14592300" y="16656298"/>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3" name="フローチャート: 判断 692"/>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133971</xdr:rowOff>
    </xdr:from>
    <xdr:ext cx="534377" cy="259045"/>
    <xdr:sp macro="" textlink="">
      <xdr:nvSpPr>
        <xdr:cNvPr id="694" name="テキスト ボックス 693"/>
        <xdr:cNvSpPr txBox="1"/>
      </xdr:nvSpPr>
      <xdr:spPr>
        <a:xfrm>
          <a:off x="15214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128690</xdr:rowOff>
    </xdr:from>
    <xdr:to>
      <xdr:col>76</xdr:col>
      <xdr:colOff>114300</xdr:colOff>
      <xdr:row>97</xdr:row>
      <xdr:rowOff>25648</xdr:rowOff>
    </xdr:to>
    <xdr:cxnSp macro="">
      <xdr:nvCxnSpPr>
        <xdr:cNvPr id="695" name="直線コネクタ 694"/>
        <xdr:cNvCxnSpPr/>
      </xdr:nvCxnSpPr>
      <xdr:spPr>
        <a:xfrm>
          <a:off x="13703300" y="16587890"/>
          <a:ext cx="889000" cy="6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61658</xdr:rowOff>
    </xdr:from>
    <xdr:to>
      <xdr:col>76</xdr:col>
      <xdr:colOff>165100</xdr:colOff>
      <xdr:row>95</xdr:row>
      <xdr:rowOff>163258</xdr:rowOff>
    </xdr:to>
    <xdr:sp macro="" textlink="">
      <xdr:nvSpPr>
        <xdr:cNvPr id="696" name="フローチャート: 判断 695"/>
        <xdr:cNvSpPr/>
      </xdr:nvSpPr>
      <xdr:spPr>
        <a:xfrm>
          <a:off x="14541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8335</xdr:rowOff>
    </xdr:from>
    <xdr:ext cx="534377" cy="259045"/>
    <xdr:sp macro="" textlink="">
      <xdr:nvSpPr>
        <xdr:cNvPr id="697" name="テキスト ボックス 696"/>
        <xdr:cNvSpPr txBox="1"/>
      </xdr:nvSpPr>
      <xdr:spPr>
        <a:xfrm>
          <a:off x="14325111" y="161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128690</xdr:rowOff>
    </xdr:from>
    <xdr:to>
      <xdr:col>71</xdr:col>
      <xdr:colOff>177800</xdr:colOff>
      <xdr:row>96</xdr:row>
      <xdr:rowOff>135089</xdr:rowOff>
    </xdr:to>
    <xdr:cxnSp macro="">
      <xdr:nvCxnSpPr>
        <xdr:cNvPr id="698" name="直線コネクタ 697"/>
        <xdr:cNvCxnSpPr/>
      </xdr:nvCxnSpPr>
      <xdr:spPr>
        <a:xfrm flipV="1">
          <a:off x="12814300" y="16587890"/>
          <a:ext cx="889000" cy="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116618</xdr:rowOff>
    </xdr:from>
    <xdr:to>
      <xdr:col>72</xdr:col>
      <xdr:colOff>38100</xdr:colOff>
      <xdr:row>95</xdr:row>
      <xdr:rowOff>46768</xdr:rowOff>
    </xdr:to>
    <xdr:sp macro="" textlink="">
      <xdr:nvSpPr>
        <xdr:cNvPr id="699" name="フローチャート: 判断 698"/>
        <xdr:cNvSpPr/>
      </xdr:nvSpPr>
      <xdr:spPr>
        <a:xfrm>
          <a:off x="13652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63295</xdr:rowOff>
    </xdr:from>
    <xdr:ext cx="534377" cy="259045"/>
    <xdr:sp macro="" textlink="">
      <xdr:nvSpPr>
        <xdr:cNvPr id="700" name="テキスト ボックス 699"/>
        <xdr:cNvSpPr txBox="1"/>
      </xdr:nvSpPr>
      <xdr:spPr>
        <a:xfrm>
          <a:off x="13436111" y="160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106235</xdr:rowOff>
    </xdr:from>
    <xdr:to>
      <xdr:col>67</xdr:col>
      <xdr:colOff>101600</xdr:colOff>
      <xdr:row>95</xdr:row>
      <xdr:rowOff>36385</xdr:rowOff>
    </xdr:to>
    <xdr:sp macro="" textlink="">
      <xdr:nvSpPr>
        <xdr:cNvPr id="701" name="フローチャート: 判断 700"/>
        <xdr:cNvSpPr/>
      </xdr:nvSpPr>
      <xdr:spPr>
        <a:xfrm>
          <a:off x="12763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52912</xdr:rowOff>
    </xdr:from>
    <xdr:ext cx="534377" cy="259045"/>
    <xdr:sp macro="" textlink="">
      <xdr:nvSpPr>
        <xdr:cNvPr id="702" name="テキスト ボックス 701"/>
        <xdr:cNvSpPr txBox="1"/>
      </xdr:nvSpPr>
      <xdr:spPr>
        <a:xfrm>
          <a:off x="12547111" y="1599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150394</xdr:rowOff>
    </xdr:from>
    <xdr:to>
      <xdr:col>85</xdr:col>
      <xdr:colOff>177800</xdr:colOff>
      <xdr:row>97</xdr:row>
      <xdr:rowOff>80544</xdr:rowOff>
    </xdr:to>
    <xdr:sp macro="" textlink="">
      <xdr:nvSpPr>
        <xdr:cNvPr id="708" name="楕円 707"/>
        <xdr:cNvSpPr/>
      </xdr:nvSpPr>
      <xdr:spPr>
        <a:xfrm>
          <a:off x="16268700" y="166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65321</xdr:rowOff>
    </xdr:from>
    <xdr:ext cx="534377" cy="259045"/>
    <xdr:sp macro="" textlink="">
      <xdr:nvSpPr>
        <xdr:cNvPr id="709" name="公債費該当値テキスト"/>
        <xdr:cNvSpPr txBox="1"/>
      </xdr:nvSpPr>
      <xdr:spPr>
        <a:xfrm>
          <a:off x="16370300" y="1652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152736</xdr:rowOff>
    </xdr:from>
    <xdr:to>
      <xdr:col>81</xdr:col>
      <xdr:colOff>101600</xdr:colOff>
      <xdr:row>97</xdr:row>
      <xdr:rowOff>82886</xdr:rowOff>
    </xdr:to>
    <xdr:sp macro="" textlink="">
      <xdr:nvSpPr>
        <xdr:cNvPr id="710" name="楕円 709"/>
        <xdr:cNvSpPr/>
      </xdr:nvSpPr>
      <xdr:spPr>
        <a:xfrm>
          <a:off x="15430500" y="166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74013</xdr:rowOff>
    </xdr:from>
    <xdr:ext cx="534377" cy="259045"/>
    <xdr:sp macro="" textlink="">
      <xdr:nvSpPr>
        <xdr:cNvPr id="711" name="テキスト ボックス 710"/>
        <xdr:cNvSpPr txBox="1"/>
      </xdr:nvSpPr>
      <xdr:spPr>
        <a:xfrm>
          <a:off x="15214111" y="167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146298</xdr:rowOff>
    </xdr:from>
    <xdr:to>
      <xdr:col>76</xdr:col>
      <xdr:colOff>165100</xdr:colOff>
      <xdr:row>97</xdr:row>
      <xdr:rowOff>76448</xdr:rowOff>
    </xdr:to>
    <xdr:sp macro="" textlink="">
      <xdr:nvSpPr>
        <xdr:cNvPr id="712" name="楕円 711"/>
        <xdr:cNvSpPr/>
      </xdr:nvSpPr>
      <xdr:spPr>
        <a:xfrm>
          <a:off x="14541500" y="166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67575</xdr:rowOff>
    </xdr:from>
    <xdr:ext cx="534377" cy="259045"/>
    <xdr:sp macro="" textlink="">
      <xdr:nvSpPr>
        <xdr:cNvPr id="713" name="テキスト ボックス 712"/>
        <xdr:cNvSpPr txBox="1"/>
      </xdr:nvSpPr>
      <xdr:spPr>
        <a:xfrm>
          <a:off x="14325111" y="1669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77890</xdr:rowOff>
    </xdr:from>
    <xdr:to>
      <xdr:col>72</xdr:col>
      <xdr:colOff>38100</xdr:colOff>
      <xdr:row>97</xdr:row>
      <xdr:rowOff>8040</xdr:rowOff>
    </xdr:to>
    <xdr:sp macro="" textlink="">
      <xdr:nvSpPr>
        <xdr:cNvPr id="714" name="楕円 713"/>
        <xdr:cNvSpPr/>
      </xdr:nvSpPr>
      <xdr:spPr>
        <a:xfrm>
          <a:off x="13652500" y="165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170617</xdr:rowOff>
    </xdr:from>
    <xdr:ext cx="534377" cy="259045"/>
    <xdr:sp macro="" textlink="">
      <xdr:nvSpPr>
        <xdr:cNvPr id="715" name="テキスト ボックス 714"/>
        <xdr:cNvSpPr txBox="1"/>
      </xdr:nvSpPr>
      <xdr:spPr>
        <a:xfrm>
          <a:off x="13436111" y="166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84289</xdr:rowOff>
    </xdr:from>
    <xdr:to>
      <xdr:col>67</xdr:col>
      <xdr:colOff>101600</xdr:colOff>
      <xdr:row>97</xdr:row>
      <xdr:rowOff>14439</xdr:rowOff>
    </xdr:to>
    <xdr:sp macro="" textlink="">
      <xdr:nvSpPr>
        <xdr:cNvPr id="716" name="楕円 715"/>
        <xdr:cNvSpPr/>
      </xdr:nvSpPr>
      <xdr:spPr>
        <a:xfrm>
          <a:off x="12763500" y="1654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5566</xdr:rowOff>
    </xdr:from>
    <xdr:ext cx="534377" cy="259045"/>
    <xdr:sp macro="" textlink="">
      <xdr:nvSpPr>
        <xdr:cNvPr id="717" name="テキスト ボックス 716"/>
        <xdr:cNvSpPr txBox="1"/>
      </xdr:nvSpPr>
      <xdr:spPr>
        <a:xfrm>
          <a:off x="12547111" y="1663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3" name="直線コネクタ 742"/>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6" name="諸支出金最大値テキスト"/>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7" name="直線コネクタ 746"/>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9" name="諸支出金平均値テキスト"/>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0" name="フローチャート: 判断 749"/>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2" name="フローチャート: 判断 751"/>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3" name="テキスト ボックス 752"/>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144090</xdr:rowOff>
    </xdr:from>
    <xdr:to>
      <xdr:col>107</xdr:col>
      <xdr:colOff>101600</xdr:colOff>
      <xdr:row>39</xdr:row>
      <xdr:rowOff>74240</xdr:rowOff>
    </xdr:to>
    <xdr:sp macro="" textlink="">
      <xdr:nvSpPr>
        <xdr:cNvPr id="755" name="フローチャート: 判断 754"/>
        <xdr:cNvSpPr/>
      </xdr:nvSpPr>
      <xdr:spPr>
        <a:xfrm>
          <a:off x="20383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90767</xdr:rowOff>
    </xdr:from>
    <xdr:ext cx="378565" cy="259045"/>
    <xdr:sp macro="" textlink="">
      <xdr:nvSpPr>
        <xdr:cNvPr id="756" name="テキスト ボックス 755"/>
        <xdr:cNvSpPr txBox="1"/>
      </xdr:nvSpPr>
      <xdr:spPr>
        <a:xfrm>
          <a:off x="20245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8" name="フローチャート: 判断 757"/>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99585</xdr:rowOff>
    </xdr:from>
    <xdr:ext cx="378565" cy="259045"/>
    <xdr:sp macro="" textlink="">
      <xdr:nvSpPr>
        <xdr:cNvPr id="759" name="テキスト ボックス 758"/>
        <xdr:cNvSpPr txBox="1"/>
      </xdr:nvSpPr>
      <xdr:spPr>
        <a:xfrm>
          <a:off x="19356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159766</xdr:rowOff>
    </xdr:from>
    <xdr:to>
      <xdr:col>98</xdr:col>
      <xdr:colOff>38100</xdr:colOff>
      <xdr:row>39</xdr:row>
      <xdr:rowOff>89916</xdr:rowOff>
    </xdr:to>
    <xdr:sp macro="" textlink="">
      <xdr:nvSpPr>
        <xdr:cNvPr id="760" name="フローチャート: 判断 759"/>
        <xdr:cNvSpPr/>
      </xdr:nvSpPr>
      <xdr:spPr>
        <a:xfrm>
          <a:off x="18605500" y="66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106443</xdr:rowOff>
    </xdr:from>
    <xdr:ext cx="378565" cy="259045"/>
    <xdr:sp macro="" textlink="">
      <xdr:nvSpPr>
        <xdr:cNvPr id="761" name="テキスト ボックス 760"/>
        <xdr:cNvSpPr txBox="1"/>
      </xdr:nvSpPr>
      <xdr:spPr>
        <a:xfrm>
          <a:off x="18467017" y="64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8" name="諸支出金該当値テキスト"/>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364,623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類似団体平均を上回っているのは、議会費、民生費、労働費、教育費である。特に民生費、教育費については、歳出決算額構成比においても高く、住民一人当たり歳出決算総額を押し上げ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民生費は、臨時福祉給付金支給事業の減はあるものの、私立保育園運営費、障害者自立支援給付費の増により、前年度比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185,690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円となった。類似団体平均を上回っている主な要因は、児童福祉費をはじめとした扶助費である。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教育費は、小・中学校大規模改造事業、教育福祉総合センター整備事業等の増により、前年度比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44,116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円となった。教育福祉総合センター整備事業を開始したことから、今後も当分の間、平成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年度と同様に類似団体平均を上回ると見込まれる。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年度に大幅な増となった土木費は、東中神駅自由通路等整備事業、下水道事業特別会計繰出金等の減により、前年度比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28,837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年度の状況</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標準財政規模比の実質収支額は前年度比で</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継続的に実質収支は黒字を確保している。財政調整基金については、決算剰余金を中心に積み立てるとともに、収支を見通した中で取崩しを行わなかったことにより、標準財政規模比の財政調整基金残高・実質単年度収支はともに増加し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引き続き起債と基金のバランスに配意しながら、財源の確保と効率的・効果的な財政運営に努める。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年度の状況</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年度も引き続き全会計で黒字となり、連結実質赤字額はなく比率は生じていない。なお、連結実質黒字額により連結実質黒字比率を算定すると、対前年度比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22.07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実質黒字額については、一般会計・国民健康保険特別会計・介護保険特別会計・後期高齢者医療特別会計・中神土地区画整理事業特別会計・水道事業会計で増となり、下水道事業特別会計で減となった。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いても臨時財政対策債の借入等によって収支の均衡を図っている中、特に多額の赤字補塡の繰入金により黒字となっている国民健康保険特別会計においては、広域化による影響に留意しつつ、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 </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90&#12288;&#36001;&#25919;&#29366;&#27841;&#20844;&#34920;/&#27604;&#36611;&#20998;&#26512;&#34920;/H29/07.&#36861;&#21152;&#20998;/&#12304;&#36001;&#25919;&#29366;&#27841;&#36039;&#26009;&#38598;&#12305;_132071_&#26157;&#23798;&#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58.8</v>
          </cell>
          <cell r="CN53">
            <v>58.1</v>
          </cell>
          <cell r="CV53">
            <v>61.2</v>
          </cell>
        </row>
        <row r="55">
          <cell r="AN55" t="str">
            <v>類似団体内平均値</v>
          </cell>
          <cell r="CF55">
            <v>17.8</v>
          </cell>
          <cell r="CN55">
            <v>15</v>
          </cell>
          <cell r="CV55">
            <v>12.2</v>
          </cell>
        </row>
        <row r="57">
          <cell r="CF57">
            <v>56.2</v>
          </cell>
          <cell r="CN57">
            <v>60.1</v>
          </cell>
          <cell r="CV57">
            <v>60.4</v>
          </cell>
        </row>
        <row r="72">
          <cell r="BP72" t="str">
            <v>H25</v>
          </cell>
          <cell r="BX72" t="str">
            <v>H26</v>
          </cell>
          <cell r="CF72" t="str">
            <v>H27</v>
          </cell>
          <cell r="CN72" t="str">
            <v>H28</v>
          </cell>
          <cell r="CV72" t="str">
            <v>H29</v>
          </cell>
        </row>
        <row r="73">
          <cell r="AN73" t="str">
            <v>当該団体値</v>
          </cell>
          <cell r="BP73">
            <v>1.6</v>
          </cell>
        </row>
        <row r="75">
          <cell r="BP75">
            <v>1.4</v>
          </cell>
          <cell r="BX75">
            <v>1.2</v>
          </cell>
          <cell r="CF75">
            <v>0.9</v>
          </cell>
          <cell r="CN75">
            <v>0.5</v>
          </cell>
          <cell r="CV75">
            <v>0.2</v>
          </cell>
        </row>
        <row r="77">
          <cell r="AN77" t="str">
            <v>類似団体内平均値</v>
          </cell>
          <cell r="BP77">
            <v>37.6</v>
          </cell>
          <cell r="BX77">
            <v>33.799999999999997</v>
          </cell>
          <cell r="CF77">
            <v>17.8</v>
          </cell>
          <cell r="CN77">
            <v>15</v>
          </cell>
          <cell r="CV77">
            <v>12.2</v>
          </cell>
        </row>
        <row r="79">
          <cell r="BP79">
            <v>7.9</v>
          </cell>
          <cell r="BX79">
            <v>7.1</v>
          </cell>
          <cell r="CF79">
            <v>5.3</v>
          </cell>
          <cell r="CN79">
            <v>5</v>
          </cell>
          <cell r="CV79">
            <v>4.8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42650080</v>
      </c>
      <c r="BO4" s="403"/>
      <c r="BP4" s="403"/>
      <c r="BQ4" s="403"/>
      <c r="BR4" s="403"/>
      <c r="BS4" s="403"/>
      <c r="BT4" s="403"/>
      <c r="BU4" s="404"/>
      <c r="BV4" s="402">
        <v>43841958</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6.2</v>
      </c>
      <c r="CU4" s="584"/>
      <c r="CV4" s="584"/>
      <c r="CW4" s="584"/>
      <c r="CX4" s="584"/>
      <c r="CY4" s="584"/>
      <c r="CZ4" s="584"/>
      <c r="DA4" s="585"/>
      <c r="DB4" s="583">
        <v>5.0999999999999996</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41291360</v>
      </c>
      <c r="BO5" s="408"/>
      <c r="BP5" s="408"/>
      <c r="BQ5" s="408"/>
      <c r="BR5" s="408"/>
      <c r="BS5" s="408"/>
      <c r="BT5" s="408"/>
      <c r="BU5" s="409"/>
      <c r="BV5" s="407">
        <v>42505442</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92.8</v>
      </c>
      <c r="CU5" s="378"/>
      <c r="CV5" s="378"/>
      <c r="CW5" s="378"/>
      <c r="CX5" s="378"/>
      <c r="CY5" s="378"/>
      <c r="CZ5" s="378"/>
      <c r="DA5" s="379"/>
      <c r="DB5" s="377">
        <v>95.2</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96</v>
      </c>
      <c r="AV6" s="465"/>
      <c r="AW6" s="465"/>
      <c r="AX6" s="465"/>
      <c r="AY6" s="387" t="s">
        <v>97</v>
      </c>
      <c r="AZ6" s="388"/>
      <c r="BA6" s="388"/>
      <c r="BB6" s="388"/>
      <c r="BC6" s="388"/>
      <c r="BD6" s="388"/>
      <c r="BE6" s="388"/>
      <c r="BF6" s="388"/>
      <c r="BG6" s="388"/>
      <c r="BH6" s="388"/>
      <c r="BI6" s="388"/>
      <c r="BJ6" s="388"/>
      <c r="BK6" s="388"/>
      <c r="BL6" s="388"/>
      <c r="BM6" s="389"/>
      <c r="BN6" s="407">
        <v>1358720</v>
      </c>
      <c r="BO6" s="408"/>
      <c r="BP6" s="408"/>
      <c r="BQ6" s="408"/>
      <c r="BR6" s="408"/>
      <c r="BS6" s="408"/>
      <c r="BT6" s="408"/>
      <c r="BU6" s="409"/>
      <c r="BV6" s="407">
        <v>1336516</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95.7</v>
      </c>
      <c r="CU6" s="558"/>
      <c r="CV6" s="558"/>
      <c r="CW6" s="558"/>
      <c r="CX6" s="558"/>
      <c r="CY6" s="558"/>
      <c r="CZ6" s="558"/>
      <c r="DA6" s="559"/>
      <c r="DB6" s="557">
        <v>96.5</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100</v>
      </c>
      <c r="AV7" s="465"/>
      <c r="AW7" s="465"/>
      <c r="AX7" s="465"/>
      <c r="AY7" s="387" t="s">
        <v>101</v>
      </c>
      <c r="AZ7" s="388"/>
      <c r="BA7" s="388"/>
      <c r="BB7" s="388"/>
      <c r="BC7" s="388"/>
      <c r="BD7" s="388"/>
      <c r="BE7" s="388"/>
      <c r="BF7" s="388"/>
      <c r="BG7" s="388"/>
      <c r="BH7" s="388"/>
      <c r="BI7" s="388"/>
      <c r="BJ7" s="388"/>
      <c r="BK7" s="388"/>
      <c r="BL7" s="388"/>
      <c r="BM7" s="389"/>
      <c r="BN7" s="407">
        <v>23174</v>
      </c>
      <c r="BO7" s="408"/>
      <c r="BP7" s="408"/>
      <c r="BQ7" s="408"/>
      <c r="BR7" s="408"/>
      <c r="BS7" s="408"/>
      <c r="BT7" s="408"/>
      <c r="BU7" s="409"/>
      <c r="BV7" s="407">
        <v>247904</v>
      </c>
      <c r="BW7" s="408"/>
      <c r="BX7" s="408"/>
      <c r="BY7" s="408"/>
      <c r="BZ7" s="408"/>
      <c r="CA7" s="408"/>
      <c r="CB7" s="408"/>
      <c r="CC7" s="409"/>
      <c r="CD7" s="416" t="s">
        <v>102</v>
      </c>
      <c r="CE7" s="417"/>
      <c r="CF7" s="417"/>
      <c r="CG7" s="417"/>
      <c r="CH7" s="417"/>
      <c r="CI7" s="417"/>
      <c r="CJ7" s="417"/>
      <c r="CK7" s="417"/>
      <c r="CL7" s="417"/>
      <c r="CM7" s="417"/>
      <c r="CN7" s="417"/>
      <c r="CO7" s="417"/>
      <c r="CP7" s="417"/>
      <c r="CQ7" s="417"/>
      <c r="CR7" s="417"/>
      <c r="CS7" s="418"/>
      <c r="CT7" s="407">
        <v>21528627</v>
      </c>
      <c r="CU7" s="408"/>
      <c r="CV7" s="408"/>
      <c r="CW7" s="408"/>
      <c r="CX7" s="408"/>
      <c r="CY7" s="408"/>
      <c r="CZ7" s="408"/>
      <c r="DA7" s="409"/>
      <c r="DB7" s="407">
        <v>21332884</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103</v>
      </c>
      <c r="AN8" s="381"/>
      <c r="AO8" s="381"/>
      <c r="AP8" s="381"/>
      <c r="AQ8" s="381"/>
      <c r="AR8" s="381"/>
      <c r="AS8" s="381"/>
      <c r="AT8" s="382"/>
      <c r="AU8" s="464" t="s">
        <v>104</v>
      </c>
      <c r="AV8" s="465"/>
      <c r="AW8" s="465"/>
      <c r="AX8" s="465"/>
      <c r="AY8" s="387" t="s">
        <v>105</v>
      </c>
      <c r="AZ8" s="388"/>
      <c r="BA8" s="388"/>
      <c r="BB8" s="388"/>
      <c r="BC8" s="388"/>
      <c r="BD8" s="388"/>
      <c r="BE8" s="388"/>
      <c r="BF8" s="388"/>
      <c r="BG8" s="388"/>
      <c r="BH8" s="388"/>
      <c r="BI8" s="388"/>
      <c r="BJ8" s="388"/>
      <c r="BK8" s="388"/>
      <c r="BL8" s="388"/>
      <c r="BM8" s="389"/>
      <c r="BN8" s="407">
        <v>1335546</v>
      </c>
      <c r="BO8" s="408"/>
      <c r="BP8" s="408"/>
      <c r="BQ8" s="408"/>
      <c r="BR8" s="408"/>
      <c r="BS8" s="408"/>
      <c r="BT8" s="408"/>
      <c r="BU8" s="409"/>
      <c r="BV8" s="407">
        <v>1088612</v>
      </c>
      <c r="BW8" s="408"/>
      <c r="BX8" s="408"/>
      <c r="BY8" s="408"/>
      <c r="BZ8" s="408"/>
      <c r="CA8" s="408"/>
      <c r="CB8" s="408"/>
      <c r="CC8" s="409"/>
      <c r="CD8" s="416" t="s">
        <v>106</v>
      </c>
      <c r="CE8" s="417"/>
      <c r="CF8" s="417"/>
      <c r="CG8" s="417"/>
      <c r="CH8" s="417"/>
      <c r="CI8" s="417"/>
      <c r="CJ8" s="417"/>
      <c r="CK8" s="417"/>
      <c r="CL8" s="417"/>
      <c r="CM8" s="417"/>
      <c r="CN8" s="417"/>
      <c r="CO8" s="417"/>
      <c r="CP8" s="417"/>
      <c r="CQ8" s="417"/>
      <c r="CR8" s="417"/>
      <c r="CS8" s="418"/>
      <c r="CT8" s="520">
        <v>0.98</v>
      </c>
      <c r="CU8" s="521"/>
      <c r="CV8" s="521"/>
      <c r="CW8" s="521"/>
      <c r="CX8" s="521"/>
      <c r="CY8" s="521"/>
      <c r="CZ8" s="521"/>
      <c r="DA8" s="522"/>
      <c r="DB8" s="520">
        <v>0.98</v>
      </c>
      <c r="DC8" s="521"/>
      <c r="DD8" s="521"/>
      <c r="DE8" s="521"/>
      <c r="DF8" s="521"/>
      <c r="DG8" s="521"/>
      <c r="DH8" s="521"/>
      <c r="DI8" s="522"/>
      <c r="DJ8" s="165"/>
      <c r="DK8" s="165"/>
      <c r="DL8" s="165"/>
      <c r="DM8" s="165"/>
      <c r="DN8" s="165"/>
      <c r="DO8" s="165"/>
    </row>
    <row r="9" spans="1:119" ht="18.75" customHeight="1" thickBot="1">
      <c r="A9" s="166"/>
      <c r="B9" s="546" t="s">
        <v>107</v>
      </c>
      <c r="C9" s="547"/>
      <c r="D9" s="547"/>
      <c r="E9" s="547"/>
      <c r="F9" s="547"/>
      <c r="G9" s="547"/>
      <c r="H9" s="547"/>
      <c r="I9" s="547"/>
      <c r="J9" s="547"/>
      <c r="K9" s="470"/>
      <c r="L9" s="548" t="s">
        <v>108</v>
      </c>
      <c r="M9" s="549"/>
      <c r="N9" s="549"/>
      <c r="O9" s="549"/>
      <c r="P9" s="549"/>
      <c r="Q9" s="550"/>
      <c r="R9" s="551">
        <v>111539</v>
      </c>
      <c r="S9" s="552"/>
      <c r="T9" s="552"/>
      <c r="U9" s="552"/>
      <c r="V9" s="553"/>
      <c r="W9" s="486" t="s">
        <v>109</v>
      </c>
      <c r="X9" s="487"/>
      <c r="Y9" s="487"/>
      <c r="Z9" s="487"/>
      <c r="AA9" s="487"/>
      <c r="AB9" s="487"/>
      <c r="AC9" s="487"/>
      <c r="AD9" s="487"/>
      <c r="AE9" s="487"/>
      <c r="AF9" s="487"/>
      <c r="AG9" s="487"/>
      <c r="AH9" s="487"/>
      <c r="AI9" s="487"/>
      <c r="AJ9" s="487"/>
      <c r="AK9" s="487"/>
      <c r="AL9" s="554"/>
      <c r="AM9" s="476" t="s">
        <v>110</v>
      </c>
      <c r="AN9" s="381"/>
      <c r="AO9" s="381"/>
      <c r="AP9" s="381"/>
      <c r="AQ9" s="381"/>
      <c r="AR9" s="381"/>
      <c r="AS9" s="381"/>
      <c r="AT9" s="382"/>
      <c r="AU9" s="464" t="s">
        <v>111</v>
      </c>
      <c r="AV9" s="465"/>
      <c r="AW9" s="465"/>
      <c r="AX9" s="465"/>
      <c r="AY9" s="387" t="s">
        <v>112</v>
      </c>
      <c r="AZ9" s="388"/>
      <c r="BA9" s="388"/>
      <c r="BB9" s="388"/>
      <c r="BC9" s="388"/>
      <c r="BD9" s="388"/>
      <c r="BE9" s="388"/>
      <c r="BF9" s="388"/>
      <c r="BG9" s="388"/>
      <c r="BH9" s="388"/>
      <c r="BI9" s="388"/>
      <c r="BJ9" s="388"/>
      <c r="BK9" s="388"/>
      <c r="BL9" s="388"/>
      <c r="BM9" s="389"/>
      <c r="BN9" s="407">
        <v>246934</v>
      </c>
      <c r="BO9" s="408"/>
      <c r="BP9" s="408"/>
      <c r="BQ9" s="408"/>
      <c r="BR9" s="408"/>
      <c r="BS9" s="408"/>
      <c r="BT9" s="408"/>
      <c r="BU9" s="409"/>
      <c r="BV9" s="407">
        <v>94887</v>
      </c>
      <c r="BW9" s="408"/>
      <c r="BX9" s="408"/>
      <c r="BY9" s="408"/>
      <c r="BZ9" s="408"/>
      <c r="CA9" s="408"/>
      <c r="CB9" s="408"/>
      <c r="CC9" s="409"/>
      <c r="CD9" s="416" t="s">
        <v>113</v>
      </c>
      <c r="CE9" s="417"/>
      <c r="CF9" s="417"/>
      <c r="CG9" s="417"/>
      <c r="CH9" s="417"/>
      <c r="CI9" s="417"/>
      <c r="CJ9" s="417"/>
      <c r="CK9" s="417"/>
      <c r="CL9" s="417"/>
      <c r="CM9" s="417"/>
      <c r="CN9" s="417"/>
      <c r="CO9" s="417"/>
      <c r="CP9" s="417"/>
      <c r="CQ9" s="417"/>
      <c r="CR9" s="417"/>
      <c r="CS9" s="418"/>
      <c r="CT9" s="377">
        <v>8.4</v>
      </c>
      <c r="CU9" s="378"/>
      <c r="CV9" s="378"/>
      <c r="CW9" s="378"/>
      <c r="CX9" s="378"/>
      <c r="CY9" s="378"/>
      <c r="CZ9" s="378"/>
      <c r="DA9" s="379"/>
      <c r="DB9" s="377">
        <v>8.3000000000000007</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114</v>
      </c>
      <c r="M10" s="381"/>
      <c r="N10" s="381"/>
      <c r="O10" s="381"/>
      <c r="P10" s="381"/>
      <c r="Q10" s="382"/>
      <c r="R10" s="383">
        <v>112297</v>
      </c>
      <c r="S10" s="384"/>
      <c r="T10" s="384"/>
      <c r="U10" s="384"/>
      <c r="V10" s="386"/>
      <c r="W10" s="555"/>
      <c r="X10" s="369"/>
      <c r="Y10" s="369"/>
      <c r="Z10" s="369"/>
      <c r="AA10" s="369"/>
      <c r="AB10" s="369"/>
      <c r="AC10" s="369"/>
      <c r="AD10" s="369"/>
      <c r="AE10" s="369"/>
      <c r="AF10" s="369"/>
      <c r="AG10" s="369"/>
      <c r="AH10" s="369"/>
      <c r="AI10" s="369"/>
      <c r="AJ10" s="369"/>
      <c r="AK10" s="369"/>
      <c r="AL10" s="556"/>
      <c r="AM10" s="476" t="s">
        <v>115</v>
      </c>
      <c r="AN10" s="381"/>
      <c r="AO10" s="381"/>
      <c r="AP10" s="381"/>
      <c r="AQ10" s="381"/>
      <c r="AR10" s="381"/>
      <c r="AS10" s="381"/>
      <c r="AT10" s="382"/>
      <c r="AU10" s="464" t="s">
        <v>116</v>
      </c>
      <c r="AV10" s="465"/>
      <c r="AW10" s="465"/>
      <c r="AX10" s="465"/>
      <c r="AY10" s="387" t="s">
        <v>117</v>
      </c>
      <c r="AZ10" s="388"/>
      <c r="BA10" s="388"/>
      <c r="BB10" s="388"/>
      <c r="BC10" s="388"/>
      <c r="BD10" s="388"/>
      <c r="BE10" s="388"/>
      <c r="BF10" s="388"/>
      <c r="BG10" s="388"/>
      <c r="BH10" s="388"/>
      <c r="BI10" s="388"/>
      <c r="BJ10" s="388"/>
      <c r="BK10" s="388"/>
      <c r="BL10" s="388"/>
      <c r="BM10" s="389"/>
      <c r="BN10" s="407">
        <v>547985</v>
      </c>
      <c r="BO10" s="408"/>
      <c r="BP10" s="408"/>
      <c r="BQ10" s="408"/>
      <c r="BR10" s="408"/>
      <c r="BS10" s="408"/>
      <c r="BT10" s="408"/>
      <c r="BU10" s="409"/>
      <c r="BV10" s="407">
        <v>2760</v>
      </c>
      <c r="BW10" s="408"/>
      <c r="BX10" s="408"/>
      <c r="BY10" s="408"/>
      <c r="BZ10" s="408"/>
      <c r="CA10" s="408"/>
      <c r="CB10" s="408"/>
      <c r="CC10" s="409"/>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119</v>
      </c>
      <c r="M11" s="454"/>
      <c r="N11" s="454"/>
      <c r="O11" s="454"/>
      <c r="P11" s="454"/>
      <c r="Q11" s="455"/>
      <c r="R11" s="543" t="s">
        <v>120</v>
      </c>
      <c r="S11" s="544"/>
      <c r="T11" s="544"/>
      <c r="U11" s="544"/>
      <c r="V11" s="545"/>
      <c r="W11" s="555"/>
      <c r="X11" s="369"/>
      <c r="Y11" s="369"/>
      <c r="Z11" s="369"/>
      <c r="AA11" s="369"/>
      <c r="AB11" s="369"/>
      <c r="AC11" s="369"/>
      <c r="AD11" s="369"/>
      <c r="AE11" s="369"/>
      <c r="AF11" s="369"/>
      <c r="AG11" s="369"/>
      <c r="AH11" s="369"/>
      <c r="AI11" s="369"/>
      <c r="AJ11" s="369"/>
      <c r="AK11" s="369"/>
      <c r="AL11" s="556"/>
      <c r="AM11" s="476" t="s">
        <v>121</v>
      </c>
      <c r="AN11" s="381"/>
      <c r="AO11" s="381"/>
      <c r="AP11" s="381"/>
      <c r="AQ11" s="381"/>
      <c r="AR11" s="381"/>
      <c r="AS11" s="381"/>
      <c r="AT11" s="382"/>
      <c r="AU11" s="464" t="s">
        <v>111</v>
      </c>
      <c r="AV11" s="465"/>
      <c r="AW11" s="465"/>
      <c r="AX11" s="465"/>
      <c r="AY11" s="387" t="s">
        <v>122</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8167</v>
      </c>
      <c r="BW11" s="408"/>
      <c r="BX11" s="408"/>
      <c r="BY11" s="408"/>
      <c r="BZ11" s="408"/>
      <c r="CA11" s="408"/>
      <c r="CB11" s="408"/>
      <c r="CC11" s="409"/>
      <c r="CD11" s="416" t="s">
        <v>123</v>
      </c>
      <c r="CE11" s="417"/>
      <c r="CF11" s="417"/>
      <c r="CG11" s="417"/>
      <c r="CH11" s="417"/>
      <c r="CI11" s="417"/>
      <c r="CJ11" s="417"/>
      <c r="CK11" s="417"/>
      <c r="CL11" s="417"/>
      <c r="CM11" s="417"/>
      <c r="CN11" s="417"/>
      <c r="CO11" s="417"/>
      <c r="CP11" s="417"/>
      <c r="CQ11" s="417"/>
      <c r="CR11" s="417"/>
      <c r="CS11" s="418"/>
      <c r="CT11" s="520" t="s">
        <v>124</v>
      </c>
      <c r="CU11" s="521"/>
      <c r="CV11" s="521"/>
      <c r="CW11" s="521"/>
      <c r="CX11" s="521"/>
      <c r="CY11" s="521"/>
      <c r="CZ11" s="521"/>
      <c r="DA11" s="522"/>
      <c r="DB11" s="520" t="s">
        <v>124</v>
      </c>
      <c r="DC11" s="521"/>
      <c r="DD11" s="521"/>
      <c r="DE11" s="521"/>
      <c r="DF11" s="521"/>
      <c r="DG11" s="521"/>
      <c r="DH11" s="521"/>
      <c r="DI11" s="522"/>
      <c r="DJ11" s="165"/>
      <c r="DK11" s="165"/>
      <c r="DL11" s="165"/>
      <c r="DM11" s="165"/>
      <c r="DN11" s="165"/>
      <c r="DO11" s="165"/>
    </row>
    <row r="12" spans="1:119" ht="18.75" customHeight="1">
      <c r="A12" s="166"/>
      <c r="B12" s="523" t="s">
        <v>125</v>
      </c>
      <c r="C12" s="524"/>
      <c r="D12" s="524"/>
      <c r="E12" s="524"/>
      <c r="F12" s="524"/>
      <c r="G12" s="524"/>
      <c r="H12" s="524"/>
      <c r="I12" s="524"/>
      <c r="J12" s="524"/>
      <c r="K12" s="525"/>
      <c r="L12" s="532" t="s">
        <v>126</v>
      </c>
      <c r="M12" s="533"/>
      <c r="N12" s="533"/>
      <c r="O12" s="533"/>
      <c r="P12" s="533"/>
      <c r="Q12" s="534"/>
      <c r="R12" s="535">
        <v>113244</v>
      </c>
      <c r="S12" s="536"/>
      <c r="T12" s="536"/>
      <c r="U12" s="536"/>
      <c r="V12" s="537"/>
      <c r="W12" s="538" t="s">
        <v>1</v>
      </c>
      <c r="X12" s="465"/>
      <c r="Y12" s="465"/>
      <c r="Z12" s="465"/>
      <c r="AA12" s="465"/>
      <c r="AB12" s="539"/>
      <c r="AC12" s="464" t="s">
        <v>127</v>
      </c>
      <c r="AD12" s="465"/>
      <c r="AE12" s="465"/>
      <c r="AF12" s="465"/>
      <c r="AG12" s="539"/>
      <c r="AH12" s="464" t="s">
        <v>128</v>
      </c>
      <c r="AI12" s="465"/>
      <c r="AJ12" s="465"/>
      <c r="AK12" s="465"/>
      <c r="AL12" s="540"/>
      <c r="AM12" s="476" t="s">
        <v>129</v>
      </c>
      <c r="AN12" s="381"/>
      <c r="AO12" s="381"/>
      <c r="AP12" s="381"/>
      <c r="AQ12" s="381"/>
      <c r="AR12" s="381"/>
      <c r="AS12" s="381"/>
      <c r="AT12" s="382"/>
      <c r="AU12" s="464" t="s">
        <v>116</v>
      </c>
      <c r="AV12" s="465"/>
      <c r="AW12" s="465"/>
      <c r="AX12" s="465"/>
      <c r="AY12" s="387" t="s">
        <v>130</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500000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132</v>
      </c>
      <c r="CU12" s="521"/>
      <c r="CV12" s="521"/>
      <c r="CW12" s="521"/>
      <c r="CX12" s="521"/>
      <c r="CY12" s="521"/>
      <c r="CZ12" s="521"/>
      <c r="DA12" s="522"/>
      <c r="DB12" s="520" t="s">
        <v>133</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134</v>
      </c>
      <c r="N13" s="508"/>
      <c r="O13" s="508"/>
      <c r="P13" s="508"/>
      <c r="Q13" s="509"/>
      <c r="R13" s="510">
        <v>110638</v>
      </c>
      <c r="S13" s="511"/>
      <c r="T13" s="511"/>
      <c r="U13" s="511"/>
      <c r="V13" s="512"/>
      <c r="W13" s="498" t="s">
        <v>135</v>
      </c>
      <c r="X13" s="420"/>
      <c r="Y13" s="420"/>
      <c r="Z13" s="420"/>
      <c r="AA13" s="420"/>
      <c r="AB13" s="421"/>
      <c r="AC13" s="383">
        <v>310</v>
      </c>
      <c r="AD13" s="384"/>
      <c r="AE13" s="384"/>
      <c r="AF13" s="384"/>
      <c r="AG13" s="385"/>
      <c r="AH13" s="383">
        <v>320</v>
      </c>
      <c r="AI13" s="384"/>
      <c r="AJ13" s="384"/>
      <c r="AK13" s="384"/>
      <c r="AL13" s="386"/>
      <c r="AM13" s="476" t="s">
        <v>136</v>
      </c>
      <c r="AN13" s="381"/>
      <c r="AO13" s="381"/>
      <c r="AP13" s="381"/>
      <c r="AQ13" s="381"/>
      <c r="AR13" s="381"/>
      <c r="AS13" s="381"/>
      <c r="AT13" s="382"/>
      <c r="AU13" s="464" t="s">
        <v>100</v>
      </c>
      <c r="AV13" s="465"/>
      <c r="AW13" s="465"/>
      <c r="AX13" s="465"/>
      <c r="AY13" s="387" t="s">
        <v>137</v>
      </c>
      <c r="AZ13" s="388"/>
      <c r="BA13" s="388"/>
      <c r="BB13" s="388"/>
      <c r="BC13" s="388"/>
      <c r="BD13" s="388"/>
      <c r="BE13" s="388"/>
      <c r="BF13" s="388"/>
      <c r="BG13" s="388"/>
      <c r="BH13" s="388"/>
      <c r="BI13" s="388"/>
      <c r="BJ13" s="388"/>
      <c r="BK13" s="388"/>
      <c r="BL13" s="388"/>
      <c r="BM13" s="389"/>
      <c r="BN13" s="407">
        <v>794919</v>
      </c>
      <c r="BO13" s="408"/>
      <c r="BP13" s="408"/>
      <c r="BQ13" s="408"/>
      <c r="BR13" s="408"/>
      <c r="BS13" s="408"/>
      <c r="BT13" s="408"/>
      <c r="BU13" s="409"/>
      <c r="BV13" s="407">
        <v>-394186</v>
      </c>
      <c r="BW13" s="408"/>
      <c r="BX13" s="408"/>
      <c r="BY13" s="408"/>
      <c r="BZ13" s="408"/>
      <c r="CA13" s="408"/>
      <c r="CB13" s="408"/>
      <c r="CC13" s="409"/>
      <c r="CD13" s="416" t="s">
        <v>138</v>
      </c>
      <c r="CE13" s="417"/>
      <c r="CF13" s="417"/>
      <c r="CG13" s="417"/>
      <c r="CH13" s="417"/>
      <c r="CI13" s="417"/>
      <c r="CJ13" s="417"/>
      <c r="CK13" s="417"/>
      <c r="CL13" s="417"/>
      <c r="CM13" s="417"/>
      <c r="CN13" s="417"/>
      <c r="CO13" s="417"/>
      <c r="CP13" s="417"/>
      <c r="CQ13" s="417"/>
      <c r="CR13" s="417"/>
      <c r="CS13" s="418"/>
      <c r="CT13" s="377">
        <v>0.2</v>
      </c>
      <c r="CU13" s="378"/>
      <c r="CV13" s="378"/>
      <c r="CW13" s="378"/>
      <c r="CX13" s="378"/>
      <c r="CY13" s="378"/>
      <c r="CZ13" s="378"/>
      <c r="DA13" s="379"/>
      <c r="DB13" s="377">
        <v>0.5</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139</v>
      </c>
      <c r="M14" s="541"/>
      <c r="N14" s="541"/>
      <c r="O14" s="541"/>
      <c r="P14" s="541"/>
      <c r="Q14" s="542"/>
      <c r="R14" s="510">
        <v>112789</v>
      </c>
      <c r="S14" s="511"/>
      <c r="T14" s="511"/>
      <c r="U14" s="511"/>
      <c r="V14" s="512"/>
      <c r="W14" s="513"/>
      <c r="X14" s="423"/>
      <c r="Y14" s="423"/>
      <c r="Z14" s="423"/>
      <c r="AA14" s="423"/>
      <c r="AB14" s="424"/>
      <c r="AC14" s="503">
        <v>0.6</v>
      </c>
      <c r="AD14" s="504"/>
      <c r="AE14" s="504"/>
      <c r="AF14" s="504"/>
      <c r="AG14" s="505"/>
      <c r="AH14" s="503">
        <v>0.6</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140</v>
      </c>
      <c r="CE14" s="414"/>
      <c r="CF14" s="414"/>
      <c r="CG14" s="414"/>
      <c r="CH14" s="414"/>
      <c r="CI14" s="414"/>
      <c r="CJ14" s="414"/>
      <c r="CK14" s="414"/>
      <c r="CL14" s="414"/>
      <c r="CM14" s="414"/>
      <c r="CN14" s="414"/>
      <c r="CO14" s="414"/>
      <c r="CP14" s="414"/>
      <c r="CQ14" s="414"/>
      <c r="CR14" s="414"/>
      <c r="CS14" s="415"/>
      <c r="CT14" s="514" t="s">
        <v>124</v>
      </c>
      <c r="CU14" s="515"/>
      <c r="CV14" s="515"/>
      <c r="CW14" s="515"/>
      <c r="CX14" s="515"/>
      <c r="CY14" s="515"/>
      <c r="CZ14" s="515"/>
      <c r="DA14" s="516"/>
      <c r="DB14" s="514" t="s">
        <v>124</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141</v>
      </c>
      <c r="N15" s="508"/>
      <c r="O15" s="508"/>
      <c r="P15" s="508"/>
      <c r="Q15" s="509"/>
      <c r="R15" s="510">
        <v>110322</v>
      </c>
      <c r="S15" s="511"/>
      <c r="T15" s="511"/>
      <c r="U15" s="511"/>
      <c r="V15" s="512"/>
      <c r="W15" s="498" t="s">
        <v>142</v>
      </c>
      <c r="X15" s="420"/>
      <c r="Y15" s="420"/>
      <c r="Z15" s="420"/>
      <c r="AA15" s="420"/>
      <c r="AB15" s="421"/>
      <c r="AC15" s="383">
        <v>11294</v>
      </c>
      <c r="AD15" s="384"/>
      <c r="AE15" s="384"/>
      <c r="AF15" s="384"/>
      <c r="AG15" s="385"/>
      <c r="AH15" s="383">
        <v>11985</v>
      </c>
      <c r="AI15" s="384"/>
      <c r="AJ15" s="384"/>
      <c r="AK15" s="384"/>
      <c r="AL15" s="386"/>
      <c r="AM15" s="476"/>
      <c r="AN15" s="381"/>
      <c r="AO15" s="381"/>
      <c r="AP15" s="381"/>
      <c r="AQ15" s="381"/>
      <c r="AR15" s="381"/>
      <c r="AS15" s="381"/>
      <c r="AT15" s="382"/>
      <c r="AU15" s="464"/>
      <c r="AV15" s="465"/>
      <c r="AW15" s="465"/>
      <c r="AX15" s="465"/>
      <c r="AY15" s="399" t="s">
        <v>143</v>
      </c>
      <c r="AZ15" s="400"/>
      <c r="BA15" s="400"/>
      <c r="BB15" s="400"/>
      <c r="BC15" s="400"/>
      <c r="BD15" s="400"/>
      <c r="BE15" s="400"/>
      <c r="BF15" s="400"/>
      <c r="BG15" s="400"/>
      <c r="BH15" s="400"/>
      <c r="BI15" s="400"/>
      <c r="BJ15" s="400"/>
      <c r="BK15" s="400"/>
      <c r="BL15" s="400"/>
      <c r="BM15" s="401"/>
      <c r="BN15" s="402">
        <v>15960012</v>
      </c>
      <c r="BO15" s="403"/>
      <c r="BP15" s="403"/>
      <c r="BQ15" s="403"/>
      <c r="BR15" s="403"/>
      <c r="BS15" s="403"/>
      <c r="BT15" s="403"/>
      <c r="BU15" s="404"/>
      <c r="BV15" s="402">
        <v>16294599</v>
      </c>
      <c r="BW15" s="403"/>
      <c r="BX15" s="403"/>
      <c r="BY15" s="403"/>
      <c r="BZ15" s="403"/>
      <c r="CA15" s="403"/>
      <c r="CB15" s="403"/>
      <c r="CC15" s="404"/>
      <c r="CD15" s="517" t="s">
        <v>144</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145</v>
      </c>
      <c r="M16" s="501"/>
      <c r="N16" s="501"/>
      <c r="O16" s="501"/>
      <c r="P16" s="501"/>
      <c r="Q16" s="502"/>
      <c r="R16" s="495" t="s">
        <v>146</v>
      </c>
      <c r="S16" s="496"/>
      <c r="T16" s="496"/>
      <c r="U16" s="496"/>
      <c r="V16" s="497"/>
      <c r="W16" s="513"/>
      <c r="X16" s="423"/>
      <c r="Y16" s="423"/>
      <c r="Z16" s="423"/>
      <c r="AA16" s="423"/>
      <c r="AB16" s="424"/>
      <c r="AC16" s="503">
        <v>23.2</v>
      </c>
      <c r="AD16" s="504"/>
      <c r="AE16" s="504"/>
      <c r="AF16" s="504"/>
      <c r="AG16" s="505"/>
      <c r="AH16" s="503">
        <v>23.6</v>
      </c>
      <c r="AI16" s="504"/>
      <c r="AJ16" s="504"/>
      <c r="AK16" s="504"/>
      <c r="AL16" s="506"/>
      <c r="AM16" s="476"/>
      <c r="AN16" s="381"/>
      <c r="AO16" s="381"/>
      <c r="AP16" s="381"/>
      <c r="AQ16" s="381"/>
      <c r="AR16" s="381"/>
      <c r="AS16" s="381"/>
      <c r="AT16" s="382"/>
      <c r="AU16" s="464"/>
      <c r="AV16" s="465"/>
      <c r="AW16" s="465"/>
      <c r="AX16" s="465"/>
      <c r="AY16" s="387" t="s">
        <v>147</v>
      </c>
      <c r="AZ16" s="388"/>
      <c r="BA16" s="388"/>
      <c r="BB16" s="388"/>
      <c r="BC16" s="388"/>
      <c r="BD16" s="388"/>
      <c r="BE16" s="388"/>
      <c r="BF16" s="388"/>
      <c r="BG16" s="388"/>
      <c r="BH16" s="388"/>
      <c r="BI16" s="388"/>
      <c r="BJ16" s="388"/>
      <c r="BK16" s="388"/>
      <c r="BL16" s="388"/>
      <c r="BM16" s="389"/>
      <c r="BN16" s="407">
        <v>16310752</v>
      </c>
      <c r="BO16" s="408"/>
      <c r="BP16" s="408"/>
      <c r="BQ16" s="408"/>
      <c r="BR16" s="408"/>
      <c r="BS16" s="408"/>
      <c r="BT16" s="408"/>
      <c r="BU16" s="409"/>
      <c r="BV16" s="407">
        <v>16471391</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148</v>
      </c>
      <c r="N17" s="493"/>
      <c r="O17" s="493"/>
      <c r="P17" s="493"/>
      <c r="Q17" s="494"/>
      <c r="R17" s="495" t="s">
        <v>149</v>
      </c>
      <c r="S17" s="496"/>
      <c r="T17" s="496"/>
      <c r="U17" s="496"/>
      <c r="V17" s="497"/>
      <c r="W17" s="498" t="s">
        <v>150</v>
      </c>
      <c r="X17" s="420"/>
      <c r="Y17" s="420"/>
      <c r="Z17" s="420"/>
      <c r="AA17" s="420"/>
      <c r="AB17" s="421"/>
      <c r="AC17" s="383">
        <v>37034</v>
      </c>
      <c r="AD17" s="384"/>
      <c r="AE17" s="384"/>
      <c r="AF17" s="384"/>
      <c r="AG17" s="385"/>
      <c r="AH17" s="383">
        <v>38580</v>
      </c>
      <c r="AI17" s="384"/>
      <c r="AJ17" s="384"/>
      <c r="AK17" s="384"/>
      <c r="AL17" s="386"/>
      <c r="AM17" s="476"/>
      <c r="AN17" s="381"/>
      <c r="AO17" s="381"/>
      <c r="AP17" s="381"/>
      <c r="AQ17" s="381"/>
      <c r="AR17" s="381"/>
      <c r="AS17" s="381"/>
      <c r="AT17" s="382"/>
      <c r="AU17" s="464"/>
      <c r="AV17" s="465"/>
      <c r="AW17" s="465"/>
      <c r="AX17" s="465"/>
      <c r="AY17" s="387" t="s">
        <v>151</v>
      </c>
      <c r="AZ17" s="388"/>
      <c r="BA17" s="388"/>
      <c r="BB17" s="388"/>
      <c r="BC17" s="388"/>
      <c r="BD17" s="388"/>
      <c r="BE17" s="388"/>
      <c r="BF17" s="388"/>
      <c r="BG17" s="388"/>
      <c r="BH17" s="388"/>
      <c r="BI17" s="388"/>
      <c r="BJ17" s="388"/>
      <c r="BK17" s="388"/>
      <c r="BL17" s="388"/>
      <c r="BM17" s="389"/>
      <c r="BN17" s="407">
        <v>20478646</v>
      </c>
      <c r="BO17" s="408"/>
      <c r="BP17" s="408"/>
      <c r="BQ17" s="408"/>
      <c r="BR17" s="408"/>
      <c r="BS17" s="408"/>
      <c r="BT17" s="408"/>
      <c r="BU17" s="409"/>
      <c r="BV17" s="407">
        <v>20896882</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152</v>
      </c>
      <c r="C18" s="470"/>
      <c r="D18" s="470"/>
      <c r="E18" s="471"/>
      <c r="F18" s="471"/>
      <c r="G18" s="471"/>
      <c r="H18" s="471"/>
      <c r="I18" s="471"/>
      <c r="J18" s="471"/>
      <c r="K18" s="471"/>
      <c r="L18" s="472">
        <v>17.34</v>
      </c>
      <c r="M18" s="472"/>
      <c r="N18" s="472"/>
      <c r="O18" s="472"/>
      <c r="P18" s="472"/>
      <c r="Q18" s="472"/>
      <c r="R18" s="473"/>
      <c r="S18" s="473"/>
      <c r="T18" s="473"/>
      <c r="U18" s="473"/>
      <c r="V18" s="474"/>
      <c r="W18" s="488"/>
      <c r="X18" s="489"/>
      <c r="Y18" s="489"/>
      <c r="Z18" s="489"/>
      <c r="AA18" s="489"/>
      <c r="AB18" s="499"/>
      <c r="AC18" s="371">
        <v>76.099999999999994</v>
      </c>
      <c r="AD18" s="372"/>
      <c r="AE18" s="372"/>
      <c r="AF18" s="372"/>
      <c r="AG18" s="475"/>
      <c r="AH18" s="371">
        <v>75.8</v>
      </c>
      <c r="AI18" s="372"/>
      <c r="AJ18" s="372"/>
      <c r="AK18" s="372"/>
      <c r="AL18" s="373"/>
      <c r="AM18" s="476"/>
      <c r="AN18" s="381"/>
      <c r="AO18" s="381"/>
      <c r="AP18" s="381"/>
      <c r="AQ18" s="381"/>
      <c r="AR18" s="381"/>
      <c r="AS18" s="381"/>
      <c r="AT18" s="382"/>
      <c r="AU18" s="464"/>
      <c r="AV18" s="465"/>
      <c r="AW18" s="465"/>
      <c r="AX18" s="465"/>
      <c r="AY18" s="387" t="s">
        <v>153</v>
      </c>
      <c r="AZ18" s="388"/>
      <c r="BA18" s="388"/>
      <c r="BB18" s="388"/>
      <c r="BC18" s="388"/>
      <c r="BD18" s="388"/>
      <c r="BE18" s="388"/>
      <c r="BF18" s="388"/>
      <c r="BG18" s="388"/>
      <c r="BH18" s="388"/>
      <c r="BI18" s="388"/>
      <c r="BJ18" s="388"/>
      <c r="BK18" s="388"/>
      <c r="BL18" s="388"/>
      <c r="BM18" s="389"/>
      <c r="BN18" s="407">
        <v>20343932</v>
      </c>
      <c r="BO18" s="408"/>
      <c r="BP18" s="408"/>
      <c r="BQ18" s="408"/>
      <c r="BR18" s="408"/>
      <c r="BS18" s="408"/>
      <c r="BT18" s="408"/>
      <c r="BU18" s="409"/>
      <c r="BV18" s="407">
        <v>19984314</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154</v>
      </c>
      <c r="C19" s="470"/>
      <c r="D19" s="470"/>
      <c r="E19" s="471"/>
      <c r="F19" s="471"/>
      <c r="G19" s="471"/>
      <c r="H19" s="471"/>
      <c r="I19" s="471"/>
      <c r="J19" s="471"/>
      <c r="K19" s="471"/>
      <c r="L19" s="477">
        <v>6432</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155</v>
      </c>
      <c r="AZ19" s="388"/>
      <c r="BA19" s="388"/>
      <c r="BB19" s="388"/>
      <c r="BC19" s="388"/>
      <c r="BD19" s="388"/>
      <c r="BE19" s="388"/>
      <c r="BF19" s="388"/>
      <c r="BG19" s="388"/>
      <c r="BH19" s="388"/>
      <c r="BI19" s="388"/>
      <c r="BJ19" s="388"/>
      <c r="BK19" s="388"/>
      <c r="BL19" s="388"/>
      <c r="BM19" s="389"/>
      <c r="BN19" s="407">
        <v>25399264</v>
      </c>
      <c r="BO19" s="408"/>
      <c r="BP19" s="408"/>
      <c r="BQ19" s="408"/>
      <c r="BR19" s="408"/>
      <c r="BS19" s="408"/>
      <c r="BT19" s="408"/>
      <c r="BU19" s="409"/>
      <c r="BV19" s="407">
        <v>25326121</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156</v>
      </c>
      <c r="C20" s="470"/>
      <c r="D20" s="470"/>
      <c r="E20" s="471"/>
      <c r="F20" s="471"/>
      <c r="G20" s="471"/>
      <c r="H20" s="471"/>
      <c r="I20" s="471"/>
      <c r="J20" s="471"/>
      <c r="K20" s="471"/>
      <c r="L20" s="477">
        <v>48258</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157</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158</v>
      </c>
      <c r="C22" s="437"/>
      <c r="D22" s="438"/>
      <c r="E22" s="445" t="s">
        <v>1</v>
      </c>
      <c r="F22" s="420"/>
      <c r="G22" s="420"/>
      <c r="H22" s="420"/>
      <c r="I22" s="420"/>
      <c r="J22" s="420"/>
      <c r="K22" s="421"/>
      <c r="L22" s="445" t="s">
        <v>159</v>
      </c>
      <c r="M22" s="420"/>
      <c r="N22" s="420"/>
      <c r="O22" s="420"/>
      <c r="P22" s="421"/>
      <c r="Q22" s="430" t="s">
        <v>160</v>
      </c>
      <c r="R22" s="431"/>
      <c r="S22" s="431"/>
      <c r="T22" s="431"/>
      <c r="U22" s="431"/>
      <c r="V22" s="446"/>
      <c r="W22" s="448" t="s">
        <v>161</v>
      </c>
      <c r="X22" s="437"/>
      <c r="Y22" s="438"/>
      <c r="Z22" s="445" t="s">
        <v>1</v>
      </c>
      <c r="AA22" s="420"/>
      <c r="AB22" s="420"/>
      <c r="AC22" s="420"/>
      <c r="AD22" s="420"/>
      <c r="AE22" s="420"/>
      <c r="AF22" s="420"/>
      <c r="AG22" s="421"/>
      <c r="AH22" s="419" t="s">
        <v>162</v>
      </c>
      <c r="AI22" s="420"/>
      <c r="AJ22" s="420"/>
      <c r="AK22" s="420"/>
      <c r="AL22" s="421"/>
      <c r="AM22" s="419" t="s">
        <v>163</v>
      </c>
      <c r="AN22" s="425"/>
      <c r="AO22" s="425"/>
      <c r="AP22" s="425"/>
      <c r="AQ22" s="425"/>
      <c r="AR22" s="426"/>
      <c r="AS22" s="430" t="s">
        <v>160</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164</v>
      </c>
      <c r="AZ23" s="400"/>
      <c r="BA23" s="400"/>
      <c r="BB23" s="400"/>
      <c r="BC23" s="400"/>
      <c r="BD23" s="400"/>
      <c r="BE23" s="400"/>
      <c r="BF23" s="400"/>
      <c r="BG23" s="400"/>
      <c r="BH23" s="400"/>
      <c r="BI23" s="400"/>
      <c r="BJ23" s="400"/>
      <c r="BK23" s="400"/>
      <c r="BL23" s="400"/>
      <c r="BM23" s="401"/>
      <c r="BN23" s="407">
        <v>20885293</v>
      </c>
      <c r="BO23" s="408"/>
      <c r="BP23" s="408"/>
      <c r="BQ23" s="408"/>
      <c r="BR23" s="408"/>
      <c r="BS23" s="408"/>
      <c r="BT23" s="408"/>
      <c r="BU23" s="409"/>
      <c r="BV23" s="407">
        <v>21522773</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165</v>
      </c>
      <c r="F24" s="381"/>
      <c r="G24" s="381"/>
      <c r="H24" s="381"/>
      <c r="I24" s="381"/>
      <c r="J24" s="381"/>
      <c r="K24" s="382"/>
      <c r="L24" s="383">
        <v>1</v>
      </c>
      <c r="M24" s="384"/>
      <c r="N24" s="384"/>
      <c r="O24" s="384"/>
      <c r="P24" s="385"/>
      <c r="Q24" s="383">
        <v>10000</v>
      </c>
      <c r="R24" s="384"/>
      <c r="S24" s="384"/>
      <c r="T24" s="384"/>
      <c r="U24" s="384"/>
      <c r="V24" s="385"/>
      <c r="W24" s="449"/>
      <c r="X24" s="440"/>
      <c r="Y24" s="441"/>
      <c r="Z24" s="380" t="s">
        <v>166</v>
      </c>
      <c r="AA24" s="381"/>
      <c r="AB24" s="381"/>
      <c r="AC24" s="381"/>
      <c r="AD24" s="381"/>
      <c r="AE24" s="381"/>
      <c r="AF24" s="381"/>
      <c r="AG24" s="382"/>
      <c r="AH24" s="383">
        <v>557</v>
      </c>
      <c r="AI24" s="384"/>
      <c r="AJ24" s="384"/>
      <c r="AK24" s="384"/>
      <c r="AL24" s="385"/>
      <c r="AM24" s="383">
        <v>1792983</v>
      </c>
      <c r="AN24" s="384"/>
      <c r="AO24" s="384"/>
      <c r="AP24" s="384"/>
      <c r="AQ24" s="384"/>
      <c r="AR24" s="385"/>
      <c r="AS24" s="383">
        <v>3219</v>
      </c>
      <c r="AT24" s="384"/>
      <c r="AU24" s="384"/>
      <c r="AV24" s="384"/>
      <c r="AW24" s="384"/>
      <c r="AX24" s="386"/>
      <c r="AY24" s="374" t="s">
        <v>167</v>
      </c>
      <c r="AZ24" s="375"/>
      <c r="BA24" s="375"/>
      <c r="BB24" s="375"/>
      <c r="BC24" s="375"/>
      <c r="BD24" s="375"/>
      <c r="BE24" s="375"/>
      <c r="BF24" s="375"/>
      <c r="BG24" s="375"/>
      <c r="BH24" s="375"/>
      <c r="BI24" s="375"/>
      <c r="BJ24" s="375"/>
      <c r="BK24" s="375"/>
      <c r="BL24" s="375"/>
      <c r="BM24" s="376"/>
      <c r="BN24" s="407">
        <v>14121343</v>
      </c>
      <c r="BO24" s="408"/>
      <c r="BP24" s="408"/>
      <c r="BQ24" s="408"/>
      <c r="BR24" s="408"/>
      <c r="BS24" s="408"/>
      <c r="BT24" s="408"/>
      <c r="BU24" s="409"/>
      <c r="BV24" s="407">
        <v>14493501</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168</v>
      </c>
      <c r="F25" s="381"/>
      <c r="G25" s="381"/>
      <c r="H25" s="381"/>
      <c r="I25" s="381"/>
      <c r="J25" s="381"/>
      <c r="K25" s="382"/>
      <c r="L25" s="383">
        <v>2</v>
      </c>
      <c r="M25" s="384"/>
      <c r="N25" s="384"/>
      <c r="O25" s="384"/>
      <c r="P25" s="385"/>
      <c r="Q25" s="383">
        <v>8150</v>
      </c>
      <c r="R25" s="384"/>
      <c r="S25" s="384"/>
      <c r="T25" s="384"/>
      <c r="U25" s="384"/>
      <c r="V25" s="385"/>
      <c r="W25" s="449"/>
      <c r="X25" s="440"/>
      <c r="Y25" s="441"/>
      <c r="Z25" s="380" t="s">
        <v>169</v>
      </c>
      <c r="AA25" s="381"/>
      <c r="AB25" s="381"/>
      <c r="AC25" s="381"/>
      <c r="AD25" s="381"/>
      <c r="AE25" s="381"/>
      <c r="AF25" s="381"/>
      <c r="AG25" s="382"/>
      <c r="AH25" s="383" t="s">
        <v>170</v>
      </c>
      <c r="AI25" s="384"/>
      <c r="AJ25" s="384"/>
      <c r="AK25" s="384"/>
      <c r="AL25" s="385"/>
      <c r="AM25" s="383" t="s">
        <v>170</v>
      </c>
      <c r="AN25" s="384"/>
      <c r="AO25" s="384"/>
      <c r="AP25" s="384"/>
      <c r="AQ25" s="384"/>
      <c r="AR25" s="385"/>
      <c r="AS25" s="383" t="s">
        <v>124</v>
      </c>
      <c r="AT25" s="384"/>
      <c r="AU25" s="384"/>
      <c r="AV25" s="384"/>
      <c r="AW25" s="384"/>
      <c r="AX25" s="386"/>
      <c r="AY25" s="399" t="s">
        <v>171</v>
      </c>
      <c r="AZ25" s="400"/>
      <c r="BA25" s="400"/>
      <c r="BB25" s="400"/>
      <c r="BC25" s="400"/>
      <c r="BD25" s="400"/>
      <c r="BE25" s="400"/>
      <c r="BF25" s="400"/>
      <c r="BG25" s="400"/>
      <c r="BH25" s="400"/>
      <c r="BI25" s="400"/>
      <c r="BJ25" s="400"/>
      <c r="BK25" s="400"/>
      <c r="BL25" s="400"/>
      <c r="BM25" s="401"/>
      <c r="BN25" s="402">
        <v>1965659</v>
      </c>
      <c r="BO25" s="403"/>
      <c r="BP25" s="403"/>
      <c r="BQ25" s="403"/>
      <c r="BR25" s="403"/>
      <c r="BS25" s="403"/>
      <c r="BT25" s="403"/>
      <c r="BU25" s="404"/>
      <c r="BV25" s="402">
        <v>2130119</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172</v>
      </c>
      <c r="F26" s="381"/>
      <c r="G26" s="381"/>
      <c r="H26" s="381"/>
      <c r="I26" s="381"/>
      <c r="J26" s="381"/>
      <c r="K26" s="382"/>
      <c r="L26" s="383">
        <v>1</v>
      </c>
      <c r="M26" s="384"/>
      <c r="N26" s="384"/>
      <c r="O26" s="384"/>
      <c r="P26" s="385"/>
      <c r="Q26" s="383">
        <v>8100</v>
      </c>
      <c r="R26" s="384"/>
      <c r="S26" s="384"/>
      <c r="T26" s="384"/>
      <c r="U26" s="384"/>
      <c r="V26" s="385"/>
      <c r="W26" s="449"/>
      <c r="X26" s="440"/>
      <c r="Y26" s="441"/>
      <c r="Z26" s="380" t="s">
        <v>173</v>
      </c>
      <c r="AA26" s="462"/>
      <c r="AB26" s="462"/>
      <c r="AC26" s="462"/>
      <c r="AD26" s="462"/>
      <c r="AE26" s="462"/>
      <c r="AF26" s="462"/>
      <c r="AG26" s="463"/>
      <c r="AH26" s="383">
        <v>64</v>
      </c>
      <c r="AI26" s="384"/>
      <c r="AJ26" s="384"/>
      <c r="AK26" s="384"/>
      <c r="AL26" s="385"/>
      <c r="AM26" s="383">
        <v>210176</v>
      </c>
      <c r="AN26" s="384"/>
      <c r="AO26" s="384"/>
      <c r="AP26" s="384"/>
      <c r="AQ26" s="384"/>
      <c r="AR26" s="385"/>
      <c r="AS26" s="383">
        <v>3284</v>
      </c>
      <c r="AT26" s="384"/>
      <c r="AU26" s="384"/>
      <c r="AV26" s="384"/>
      <c r="AW26" s="384"/>
      <c r="AX26" s="386"/>
      <c r="AY26" s="416" t="s">
        <v>174</v>
      </c>
      <c r="AZ26" s="417"/>
      <c r="BA26" s="417"/>
      <c r="BB26" s="417"/>
      <c r="BC26" s="417"/>
      <c r="BD26" s="417"/>
      <c r="BE26" s="417"/>
      <c r="BF26" s="417"/>
      <c r="BG26" s="417"/>
      <c r="BH26" s="417"/>
      <c r="BI26" s="417"/>
      <c r="BJ26" s="417"/>
      <c r="BK26" s="417"/>
      <c r="BL26" s="417"/>
      <c r="BM26" s="418"/>
      <c r="BN26" s="407">
        <v>27000</v>
      </c>
      <c r="BO26" s="408"/>
      <c r="BP26" s="408"/>
      <c r="BQ26" s="408"/>
      <c r="BR26" s="408"/>
      <c r="BS26" s="408"/>
      <c r="BT26" s="408"/>
      <c r="BU26" s="409"/>
      <c r="BV26" s="407">
        <v>20000</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175</v>
      </c>
      <c r="F27" s="381"/>
      <c r="G27" s="381"/>
      <c r="H27" s="381"/>
      <c r="I27" s="381"/>
      <c r="J27" s="381"/>
      <c r="K27" s="382"/>
      <c r="L27" s="383">
        <v>1</v>
      </c>
      <c r="M27" s="384"/>
      <c r="N27" s="384"/>
      <c r="O27" s="384"/>
      <c r="P27" s="385"/>
      <c r="Q27" s="383">
        <v>6100</v>
      </c>
      <c r="R27" s="384"/>
      <c r="S27" s="384"/>
      <c r="T27" s="384"/>
      <c r="U27" s="384"/>
      <c r="V27" s="385"/>
      <c r="W27" s="449"/>
      <c r="X27" s="440"/>
      <c r="Y27" s="441"/>
      <c r="Z27" s="380" t="s">
        <v>176</v>
      </c>
      <c r="AA27" s="381"/>
      <c r="AB27" s="381"/>
      <c r="AC27" s="381"/>
      <c r="AD27" s="381"/>
      <c r="AE27" s="381"/>
      <c r="AF27" s="381"/>
      <c r="AG27" s="382"/>
      <c r="AH27" s="383">
        <v>3</v>
      </c>
      <c r="AI27" s="384"/>
      <c r="AJ27" s="384"/>
      <c r="AK27" s="384"/>
      <c r="AL27" s="385"/>
      <c r="AM27" s="383">
        <v>11650</v>
      </c>
      <c r="AN27" s="384"/>
      <c r="AO27" s="384"/>
      <c r="AP27" s="384"/>
      <c r="AQ27" s="384"/>
      <c r="AR27" s="385"/>
      <c r="AS27" s="383">
        <v>3883</v>
      </c>
      <c r="AT27" s="384"/>
      <c r="AU27" s="384"/>
      <c r="AV27" s="384"/>
      <c r="AW27" s="384"/>
      <c r="AX27" s="386"/>
      <c r="AY27" s="413" t="s">
        <v>177</v>
      </c>
      <c r="AZ27" s="414"/>
      <c r="BA27" s="414"/>
      <c r="BB27" s="414"/>
      <c r="BC27" s="414"/>
      <c r="BD27" s="414"/>
      <c r="BE27" s="414"/>
      <c r="BF27" s="414"/>
      <c r="BG27" s="414"/>
      <c r="BH27" s="414"/>
      <c r="BI27" s="414"/>
      <c r="BJ27" s="414"/>
      <c r="BK27" s="414"/>
      <c r="BL27" s="414"/>
      <c r="BM27" s="415"/>
      <c r="BN27" s="410" t="s">
        <v>124</v>
      </c>
      <c r="BO27" s="411"/>
      <c r="BP27" s="411"/>
      <c r="BQ27" s="411"/>
      <c r="BR27" s="411"/>
      <c r="BS27" s="411"/>
      <c r="BT27" s="411"/>
      <c r="BU27" s="412"/>
      <c r="BV27" s="410" t="s">
        <v>133</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178</v>
      </c>
      <c r="F28" s="381"/>
      <c r="G28" s="381"/>
      <c r="H28" s="381"/>
      <c r="I28" s="381"/>
      <c r="J28" s="381"/>
      <c r="K28" s="382"/>
      <c r="L28" s="383">
        <v>1</v>
      </c>
      <c r="M28" s="384"/>
      <c r="N28" s="384"/>
      <c r="O28" s="384"/>
      <c r="P28" s="385"/>
      <c r="Q28" s="383">
        <v>5500</v>
      </c>
      <c r="R28" s="384"/>
      <c r="S28" s="384"/>
      <c r="T28" s="384"/>
      <c r="U28" s="384"/>
      <c r="V28" s="385"/>
      <c r="W28" s="449"/>
      <c r="X28" s="440"/>
      <c r="Y28" s="441"/>
      <c r="Z28" s="380" t="s">
        <v>179</v>
      </c>
      <c r="AA28" s="381"/>
      <c r="AB28" s="381"/>
      <c r="AC28" s="381"/>
      <c r="AD28" s="381"/>
      <c r="AE28" s="381"/>
      <c r="AF28" s="381"/>
      <c r="AG28" s="382"/>
      <c r="AH28" s="383" t="s">
        <v>124</v>
      </c>
      <c r="AI28" s="384"/>
      <c r="AJ28" s="384"/>
      <c r="AK28" s="384"/>
      <c r="AL28" s="385"/>
      <c r="AM28" s="383" t="s">
        <v>170</v>
      </c>
      <c r="AN28" s="384"/>
      <c r="AO28" s="384"/>
      <c r="AP28" s="384"/>
      <c r="AQ28" s="384"/>
      <c r="AR28" s="385"/>
      <c r="AS28" s="383" t="s">
        <v>170</v>
      </c>
      <c r="AT28" s="384"/>
      <c r="AU28" s="384"/>
      <c r="AV28" s="384"/>
      <c r="AW28" s="384"/>
      <c r="AX28" s="386"/>
      <c r="AY28" s="390" t="s">
        <v>180</v>
      </c>
      <c r="AZ28" s="391"/>
      <c r="BA28" s="391"/>
      <c r="BB28" s="392"/>
      <c r="BC28" s="399" t="s">
        <v>42</v>
      </c>
      <c r="BD28" s="400"/>
      <c r="BE28" s="400"/>
      <c r="BF28" s="400"/>
      <c r="BG28" s="400"/>
      <c r="BH28" s="400"/>
      <c r="BI28" s="400"/>
      <c r="BJ28" s="400"/>
      <c r="BK28" s="400"/>
      <c r="BL28" s="400"/>
      <c r="BM28" s="401"/>
      <c r="BN28" s="402">
        <v>3989840</v>
      </c>
      <c r="BO28" s="403"/>
      <c r="BP28" s="403"/>
      <c r="BQ28" s="403"/>
      <c r="BR28" s="403"/>
      <c r="BS28" s="403"/>
      <c r="BT28" s="403"/>
      <c r="BU28" s="404"/>
      <c r="BV28" s="402">
        <v>3441855</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181</v>
      </c>
      <c r="F29" s="381"/>
      <c r="G29" s="381"/>
      <c r="H29" s="381"/>
      <c r="I29" s="381"/>
      <c r="J29" s="381"/>
      <c r="K29" s="382"/>
      <c r="L29" s="383">
        <v>20</v>
      </c>
      <c r="M29" s="384"/>
      <c r="N29" s="384"/>
      <c r="O29" s="384"/>
      <c r="P29" s="385"/>
      <c r="Q29" s="383">
        <v>5300</v>
      </c>
      <c r="R29" s="384"/>
      <c r="S29" s="384"/>
      <c r="T29" s="384"/>
      <c r="U29" s="384"/>
      <c r="V29" s="385"/>
      <c r="W29" s="450"/>
      <c r="X29" s="451"/>
      <c r="Y29" s="452"/>
      <c r="Z29" s="380" t="s">
        <v>182</v>
      </c>
      <c r="AA29" s="381"/>
      <c r="AB29" s="381"/>
      <c r="AC29" s="381"/>
      <c r="AD29" s="381"/>
      <c r="AE29" s="381"/>
      <c r="AF29" s="381"/>
      <c r="AG29" s="382"/>
      <c r="AH29" s="383">
        <v>560</v>
      </c>
      <c r="AI29" s="384"/>
      <c r="AJ29" s="384"/>
      <c r="AK29" s="384"/>
      <c r="AL29" s="385"/>
      <c r="AM29" s="383">
        <v>1804633</v>
      </c>
      <c r="AN29" s="384"/>
      <c r="AO29" s="384"/>
      <c r="AP29" s="384"/>
      <c r="AQ29" s="384"/>
      <c r="AR29" s="385"/>
      <c r="AS29" s="383">
        <v>3223</v>
      </c>
      <c r="AT29" s="384"/>
      <c r="AU29" s="384"/>
      <c r="AV29" s="384"/>
      <c r="AW29" s="384"/>
      <c r="AX29" s="386"/>
      <c r="AY29" s="393"/>
      <c r="AZ29" s="394"/>
      <c r="BA29" s="394"/>
      <c r="BB29" s="395"/>
      <c r="BC29" s="387" t="s">
        <v>183</v>
      </c>
      <c r="BD29" s="388"/>
      <c r="BE29" s="388"/>
      <c r="BF29" s="388"/>
      <c r="BG29" s="388"/>
      <c r="BH29" s="388"/>
      <c r="BI29" s="388"/>
      <c r="BJ29" s="388"/>
      <c r="BK29" s="388"/>
      <c r="BL29" s="388"/>
      <c r="BM29" s="389"/>
      <c r="BN29" s="407" t="s">
        <v>170</v>
      </c>
      <c r="BO29" s="408"/>
      <c r="BP29" s="408"/>
      <c r="BQ29" s="408"/>
      <c r="BR29" s="408"/>
      <c r="BS29" s="408"/>
      <c r="BT29" s="408"/>
      <c r="BU29" s="409"/>
      <c r="BV29" s="407" t="s">
        <v>170</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184</v>
      </c>
      <c r="X30" s="460"/>
      <c r="Y30" s="460"/>
      <c r="Z30" s="460"/>
      <c r="AA30" s="460"/>
      <c r="AB30" s="460"/>
      <c r="AC30" s="460"/>
      <c r="AD30" s="460"/>
      <c r="AE30" s="460"/>
      <c r="AF30" s="460"/>
      <c r="AG30" s="461"/>
      <c r="AH30" s="371">
        <v>99.7</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6625259</v>
      </c>
      <c r="BO30" s="411"/>
      <c r="BP30" s="411"/>
      <c r="BQ30" s="411"/>
      <c r="BR30" s="411"/>
      <c r="BS30" s="411"/>
      <c r="BT30" s="411"/>
      <c r="BU30" s="412"/>
      <c r="BV30" s="410">
        <v>6498636</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191</v>
      </c>
      <c r="D33" s="370"/>
      <c r="E33" s="369" t="s">
        <v>192</v>
      </c>
      <c r="F33" s="369"/>
      <c r="G33" s="369"/>
      <c r="H33" s="369"/>
      <c r="I33" s="369"/>
      <c r="J33" s="369"/>
      <c r="K33" s="369"/>
      <c r="L33" s="369"/>
      <c r="M33" s="369"/>
      <c r="N33" s="369"/>
      <c r="O33" s="369"/>
      <c r="P33" s="369"/>
      <c r="Q33" s="369"/>
      <c r="R33" s="369"/>
      <c r="S33" s="369"/>
      <c r="T33" s="195"/>
      <c r="U33" s="370" t="s">
        <v>193</v>
      </c>
      <c r="V33" s="370"/>
      <c r="W33" s="369" t="s">
        <v>192</v>
      </c>
      <c r="X33" s="369"/>
      <c r="Y33" s="369"/>
      <c r="Z33" s="369"/>
      <c r="AA33" s="369"/>
      <c r="AB33" s="369"/>
      <c r="AC33" s="369"/>
      <c r="AD33" s="369"/>
      <c r="AE33" s="369"/>
      <c r="AF33" s="369"/>
      <c r="AG33" s="369"/>
      <c r="AH33" s="369"/>
      <c r="AI33" s="369"/>
      <c r="AJ33" s="369"/>
      <c r="AK33" s="369"/>
      <c r="AL33" s="195"/>
      <c r="AM33" s="370" t="s">
        <v>193</v>
      </c>
      <c r="AN33" s="370"/>
      <c r="AO33" s="369" t="s">
        <v>194</v>
      </c>
      <c r="AP33" s="369"/>
      <c r="AQ33" s="369"/>
      <c r="AR33" s="369"/>
      <c r="AS33" s="369"/>
      <c r="AT33" s="369"/>
      <c r="AU33" s="369"/>
      <c r="AV33" s="369"/>
      <c r="AW33" s="369"/>
      <c r="AX33" s="369"/>
      <c r="AY33" s="369"/>
      <c r="AZ33" s="369"/>
      <c r="BA33" s="369"/>
      <c r="BB33" s="369"/>
      <c r="BC33" s="369"/>
      <c r="BD33" s="196"/>
      <c r="BE33" s="369" t="s">
        <v>195</v>
      </c>
      <c r="BF33" s="369"/>
      <c r="BG33" s="369" t="s">
        <v>196</v>
      </c>
      <c r="BH33" s="369"/>
      <c r="BI33" s="369"/>
      <c r="BJ33" s="369"/>
      <c r="BK33" s="369"/>
      <c r="BL33" s="369"/>
      <c r="BM33" s="369"/>
      <c r="BN33" s="369"/>
      <c r="BO33" s="369"/>
      <c r="BP33" s="369"/>
      <c r="BQ33" s="369"/>
      <c r="BR33" s="369"/>
      <c r="BS33" s="369"/>
      <c r="BT33" s="369"/>
      <c r="BU33" s="369"/>
      <c r="BV33" s="196"/>
      <c r="BW33" s="370" t="s">
        <v>195</v>
      </c>
      <c r="BX33" s="370"/>
      <c r="BY33" s="369" t="s">
        <v>197</v>
      </c>
      <c r="BZ33" s="369"/>
      <c r="CA33" s="369"/>
      <c r="CB33" s="369"/>
      <c r="CC33" s="369"/>
      <c r="CD33" s="369"/>
      <c r="CE33" s="369"/>
      <c r="CF33" s="369"/>
      <c r="CG33" s="369"/>
      <c r="CH33" s="369"/>
      <c r="CI33" s="369"/>
      <c r="CJ33" s="369"/>
      <c r="CK33" s="369"/>
      <c r="CL33" s="369"/>
      <c r="CM33" s="369"/>
      <c r="CN33" s="195"/>
      <c r="CO33" s="370" t="s">
        <v>191</v>
      </c>
      <c r="CP33" s="370"/>
      <c r="CQ33" s="369" t="s">
        <v>198</v>
      </c>
      <c r="CR33" s="369"/>
      <c r="CS33" s="369"/>
      <c r="CT33" s="369"/>
      <c r="CU33" s="369"/>
      <c r="CV33" s="369"/>
      <c r="CW33" s="369"/>
      <c r="CX33" s="369"/>
      <c r="CY33" s="369"/>
      <c r="CZ33" s="369"/>
      <c r="DA33" s="369"/>
      <c r="DB33" s="369"/>
      <c r="DC33" s="369"/>
      <c r="DD33" s="369"/>
      <c r="DE33" s="369"/>
      <c r="DF33" s="195"/>
      <c r="DG33" s="368" t="s">
        <v>199</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5</v>
      </c>
      <c r="AN34" s="366"/>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93"/>
      <c r="BE34" s="366">
        <f>IF(BG34="","",MAX(C34:D43,U34:V43,AM34:AN43)+1)</f>
        <v>6</v>
      </c>
      <c r="BF34" s="366"/>
      <c r="BG34" s="365" t="str">
        <f>IF('各会計、関係団体の財政状況及び健全化判断比率'!B32="","",'各会計、関係団体の財政状況及び健全化判断比率'!B32)</f>
        <v>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東京たま広域資源循環組合</v>
      </c>
      <c r="BZ34" s="365"/>
      <c r="CA34" s="365"/>
      <c r="CB34" s="365"/>
      <c r="CC34" s="365"/>
      <c r="CD34" s="365"/>
      <c r="CE34" s="365"/>
      <c r="CF34" s="365"/>
      <c r="CG34" s="365"/>
      <c r="CH34" s="365"/>
      <c r="CI34" s="365"/>
      <c r="CJ34" s="365"/>
      <c r="CK34" s="365"/>
      <c r="CL34" s="365"/>
      <c r="CM34" s="365"/>
      <c r="CN34" s="193"/>
      <c r="CO34" s="366">
        <f>IF(CQ34="","",MAX(C34:D43,U34:V43,AM34:AN43,BE34:BF43,BW34:BX43)+1)</f>
        <v>16</v>
      </c>
      <c r="CP34" s="366"/>
      <c r="CQ34" s="365" t="str">
        <f>IF('各会計、関係団体の財政状況及び健全化判断比率'!BS7="","",'各会計、関係団体の財政状況及び健全化判断比率'!BS7)</f>
        <v>昭島市土地開発公社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7</v>
      </c>
      <c r="BF35" s="366"/>
      <c r="BG35" s="365" t="str">
        <f>IF('各会計、関係団体の財政状況及び健全化判断比率'!B33="","",'各会計、関係団体の財政状況及び健全化判断比率'!B33)</f>
        <v>中神土地区画整理事業特別会計</v>
      </c>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東京都十一市競輪事業組合</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東京都六市競艇事業組合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東京市町村総合事務組合（一般会計）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12</v>
      </c>
      <c r="BX38" s="366"/>
      <c r="BY38" s="365" t="str">
        <f>IF('各会計、関係団体の財政状況及び健全化判断比率'!B72="","",'各会計、関係団体の財政状況及び健全化判断比率'!B72)</f>
        <v>東京市町村総合事務組合（交通災害共済事業特別会計）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13</v>
      </c>
      <c r="BX39" s="366"/>
      <c r="BY39" s="365" t="str">
        <f>IF('各会計、関係団体の財政状況及び健全化判断比率'!B73="","",'各会計、関係団体の財政状況及び健全化判断比率'!B73)</f>
        <v>立川・昭島・国立聖苑組合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14</v>
      </c>
      <c r="BX40" s="366"/>
      <c r="BY40" s="365" t="str">
        <f>IF('各会計、関係団体の財政状況及び健全化判断比率'!B74="","",'各会計、関係団体の財政状況及び健全化判断比率'!B74)</f>
        <v>東京都後期高齢者医療広域連合（一般会計）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15</v>
      </c>
      <c r="BX41" s="366"/>
      <c r="BY41" s="365" t="str">
        <f>IF('各会計、関係団体の財政状況及び健全化判断比率'!B75="","",'各会計、関係団体の財政状況及び健全化判断比率'!B75)</f>
        <v>東京都後期高齢者医療広域連合（後期高齢者医療特別会計）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v9KRh1cmjmy/6+YVN4ZqPyOvujr0sYXGelWLqnH+cO8nYYGcY72f5skkXWJ4Td/8WhDwPugHK77i9hi4/zwFQA==" saltValue="HvlbzvsmCFBGKU3Bfpbxt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G45" sqref="G4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c r="A34" s="22"/>
      <c r="B34" s="31"/>
      <c r="C34" s="1186" t="s">
        <v>550</v>
      </c>
      <c r="D34" s="1186"/>
      <c r="E34" s="1187"/>
      <c r="F34" s="32">
        <v>13.97</v>
      </c>
      <c r="G34" s="33">
        <v>13.23</v>
      </c>
      <c r="H34" s="33">
        <v>9.84</v>
      </c>
      <c r="I34" s="33">
        <v>9.42</v>
      </c>
      <c r="J34" s="34">
        <v>10.08</v>
      </c>
      <c r="K34" s="22"/>
      <c r="L34" s="22"/>
      <c r="M34" s="22"/>
      <c r="N34" s="22"/>
      <c r="O34" s="22"/>
      <c r="P34" s="22"/>
    </row>
    <row r="35" spans="1:16" ht="39" customHeight="1">
      <c r="A35" s="22"/>
      <c r="B35" s="35"/>
      <c r="C35" s="1180" t="s">
        <v>551</v>
      </c>
      <c r="D35" s="1181"/>
      <c r="E35" s="1182"/>
      <c r="F35" s="36">
        <v>6.42</v>
      </c>
      <c r="G35" s="37">
        <v>5.96</v>
      </c>
      <c r="H35" s="37">
        <v>4.6500000000000004</v>
      </c>
      <c r="I35" s="37">
        <v>5.0999999999999996</v>
      </c>
      <c r="J35" s="38">
        <v>6.2</v>
      </c>
      <c r="K35" s="22"/>
      <c r="L35" s="22"/>
      <c r="M35" s="22"/>
      <c r="N35" s="22"/>
      <c r="O35" s="22"/>
      <c r="P35" s="22"/>
    </row>
    <row r="36" spans="1:16" ht="39" customHeight="1">
      <c r="A36" s="22"/>
      <c r="B36" s="35"/>
      <c r="C36" s="1180" t="s">
        <v>552</v>
      </c>
      <c r="D36" s="1181"/>
      <c r="E36" s="1182"/>
      <c r="F36" s="36">
        <v>3.07</v>
      </c>
      <c r="G36" s="37">
        <v>1.1000000000000001</v>
      </c>
      <c r="H36" s="37">
        <v>0.92</v>
      </c>
      <c r="I36" s="37">
        <v>1.73</v>
      </c>
      <c r="J36" s="38">
        <v>2.67</v>
      </c>
      <c r="K36" s="22"/>
      <c r="L36" s="22"/>
      <c r="M36" s="22"/>
      <c r="N36" s="22"/>
      <c r="O36" s="22"/>
      <c r="P36" s="22"/>
    </row>
    <row r="37" spans="1:16" ht="39" customHeight="1">
      <c r="A37" s="22"/>
      <c r="B37" s="35"/>
      <c r="C37" s="1180" t="s">
        <v>553</v>
      </c>
      <c r="D37" s="1181"/>
      <c r="E37" s="1182"/>
      <c r="F37" s="36">
        <v>0.75</v>
      </c>
      <c r="G37" s="37">
        <v>1.62</v>
      </c>
      <c r="H37" s="37">
        <v>1.86</v>
      </c>
      <c r="I37" s="37">
        <v>1.95</v>
      </c>
      <c r="J37" s="38">
        <v>1.72</v>
      </c>
      <c r="K37" s="22"/>
      <c r="L37" s="22"/>
      <c r="M37" s="22"/>
      <c r="N37" s="22"/>
      <c r="O37" s="22"/>
      <c r="P37" s="22"/>
    </row>
    <row r="38" spans="1:16" ht="39" customHeight="1">
      <c r="A38" s="22"/>
      <c r="B38" s="35"/>
      <c r="C38" s="1180" t="s">
        <v>554</v>
      </c>
      <c r="D38" s="1181"/>
      <c r="E38" s="1182"/>
      <c r="F38" s="36">
        <v>0.43</v>
      </c>
      <c r="G38" s="37">
        <v>0.84</v>
      </c>
      <c r="H38" s="37">
        <v>1.1499999999999999</v>
      </c>
      <c r="I38" s="37">
        <v>1</v>
      </c>
      <c r="J38" s="38">
        <v>1.1100000000000001</v>
      </c>
      <c r="K38" s="22"/>
      <c r="L38" s="22"/>
      <c r="M38" s="22"/>
      <c r="N38" s="22"/>
      <c r="O38" s="22"/>
      <c r="P38" s="22"/>
    </row>
    <row r="39" spans="1:16" ht="39" customHeight="1">
      <c r="A39" s="22"/>
      <c r="B39" s="35"/>
      <c r="C39" s="1180" t="s">
        <v>555</v>
      </c>
      <c r="D39" s="1181"/>
      <c r="E39" s="1182"/>
      <c r="F39" s="36">
        <v>0.12</v>
      </c>
      <c r="G39" s="37">
        <v>0.13</v>
      </c>
      <c r="H39" s="37">
        <v>0.13</v>
      </c>
      <c r="I39" s="37">
        <v>0.13</v>
      </c>
      <c r="J39" s="38">
        <v>0.13</v>
      </c>
      <c r="K39" s="22"/>
      <c r="L39" s="22"/>
      <c r="M39" s="22"/>
      <c r="N39" s="22"/>
      <c r="O39" s="22"/>
      <c r="P39" s="22"/>
    </row>
    <row r="40" spans="1:16" ht="39" customHeight="1">
      <c r="A40" s="22"/>
      <c r="B40" s="35"/>
      <c r="C40" s="1180" t="s">
        <v>556</v>
      </c>
      <c r="D40" s="1181"/>
      <c r="E40" s="1182"/>
      <c r="F40" s="36">
        <v>0.15</v>
      </c>
      <c r="G40" s="37">
        <v>0.11</v>
      </c>
      <c r="H40" s="37">
        <v>0.13</v>
      </c>
      <c r="I40" s="37">
        <v>0.11</v>
      </c>
      <c r="J40" s="38">
        <v>0.12</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557</v>
      </c>
      <c r="D42" s="1181"/>
      <c r="E42" s="1182"/>
      <c r="F42" s="36" t="s">
        <v>500</v>
      </c>
      <c r="G42" s="37" t="s">
        <v>500</v>
      </c>
      <c r="H42" s="37" t="s">
        <v>500</v>
      </c>
      <c r="I42" s="37" t="s">
        <v>500</v>
      </c>
      <c r="J42" s="38" t="s">
        <v>500</v>
      </c>
      <c r="K42" s="22"/>
      <c r="L42" s="22"/>
      <c r="M42" s="22"/>
      <c r="N42" s="22"/>
      <c r="O42" s="22"/>
      <c r="P42" s="22"/>
    </row>
    <row r="43" spans="1:16" ht="39" customHeight="1" thickBot="1">
      <c r="A43" s="22"/>
      <c r="B43" s="40"/>
      <c r="C43" s="1183" t="s">
        <v>558</v>
      </c>
      <c r="D43" s="1184"/>
      <c r="E43" s="1185"/>
      <c r="F43" s="41" t="s">
        <v>500</v>
      </c>
      <c r="G43" s="42" t="s">
        <v>500</v>
      </c>
      <c r="H43" s="42" t="s">
        <v>500</v>
      </c>
      <c r="I43" s="42" t="s">
        <v>500</v>
      </c>
      <c r="J43" s="43" t="s">
        <v>500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jY3CcNsLrBqVirWwRAJSf1G8tWuY8IemHFPZqJw9HB/UjxFXukh+AW6MS0lCfD9qi+dJyxsXRXzFX86+T32dw==" saltValue="fVqNXgRidzLiimQRw6yT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Q56" sqref="Q56"/>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c r="A45" s="48"/>
      <c r="B45" s="1196" t="s">
        <v>11</v>
      </c>
      <c r="C45" s="1197"/>
      <c r="D45" s="58"/>
      <c r="E45" s="1202" t="s">
        <v>12</v>
      </c>
      <c r="F45" s="1202"/>
      <c r="G45" s="1202"/>
      <c r="H45" s="1202"/>
      <c r="I45" s="1202"/>
      <c r="J45" s="1203"/>
      <c r="K45" s="59">
        <v>2511</v>
      </c>
      <c r="L45" s="60">
        <v>2492</v>
      </c>
      <c r="M45" s="60">
        <v>2129</v>
      </c>
      <c r="N45" s="60">
        <v>2095</v>
      </c>
      <c r="O45" s="61">
        <v>2126</v>
      </c>
      <c r="P45" s="48"/>
      <c r="Q45" s="48"/>
      <c r="R45" s="48"/>
      <c r="S45" s="48"/>
      <c r="T45" s="48"/>
      <c r="U45" s="48"/>
    </row>
    <row r="46" spans="1:21" ht="30.75" customHeight="1">
      <c r="A46" s="48"/>
      <c r="B46" s="1198"/>
      <c r="C46" s="1199"/>
      <c r="D46" s="62"/>
      <c r="E46" s="1190" t="s">
        <v>13</v>
      </c>
      <c r="F46" s="1190"/>
      <c r="G46" s="1190"/>
      <c r="H46" s="1190"/>
      <c r="I46" s="1190"/>
      <c r="J46" s="1191"/>
      <c r="K46" s="63" t="s">
        <v>500</v>
      </c>
      <c r="L46" s="64" t="s">
        <v>500</v>
      </c>
      <c r="M46" s="64" t="s">
        <v>500</v>
      </c>
      <c r="N46" s="64" t="s">
        <v>500</v>
      </c>
      <c r="O46" s="65" t="s">
        <v>500</v>
      </c>
      <c r="P46" s="48"/>
      <c r="Q46" s="48"/>
      <c r="R46" s="48"/>
      <c r="S46" s="48"/>
      <c r="T46" s="48"/>
      <c r="U46" s="48"/>
    </row>
    <row r="47" spans="1:21" ht="30.75" customHeight="1">
      <c r="A47" s="48"/>
      <c r="B47" s="1198"/>
      <c r="C47" s="1199"/>
      <c r="D47" s="62"/>
      <c r="E47" s="1190" t="s">
        <v>14</v>
      </c>
      <c r="F47" s="1190"/>
      <c r="G47" s="1190"/>
      <c r="H47" s="1190"/>
      <c r="I47" s="1190"/>
      <c r="J47" s="1191"/>
      <c r="K47" s="63" t="s">
        <v>500</v>
      </c>
      <c r="L47" s="64" t="s">
        <v>500</v>
      </c>
      <c r="M47" s="64" t="s">
        <v>500</v>
      </c>
      <c r="N47" s="64" t="s">
        <v>500</v>
      </c>
      <c r="O47" s="65" t="s">
        <v>500</v>
      </c>
      <c r="P47" s="48"/>
      <c r="Q47" s="48"/>
      <c r="R47" s="48"/>
      <c r="S47" s="48"/>
      <c r="T47" s="48"/>
      <c r="U47" s="48"/>
    </row>
    <row r="48" spans="1:21" ht="30.75" customHeight="1">
      <c r="A48" s="48"/>
      <c r="B48" s="1198"/>
      <c r="C48" s="1199"/>
      <c r="D48" s="62"/>
      <c r="E48" s="1190" t="s">
        <v>15</v>
      </c>
      <c r="F48" s="1190"/>
      <c r="G48" s="1190"/>
      <c r="H48" s="1190"/>
      <c r="I48" s="1190"/>
      <c r="J48" s="1191"/>
      <c r="K48" s="63">
        <v>405</v>
      </c>
      <c r="L48" s="64">
        <v>415</v>
      </c>
      <c r="M48" s="64">
        <v>417</v>
      </c>
      <c r="N48" s="64">
        <v>436</v>
      </c>
      <c r="O48" s="65">
        <v>431</v>
      </c>
      <c r="P48" s="48"/>
      <c r="Q48" s="48"/>
      <c r="R48" s="48"/>
      <c r="S48" s="48"/>
      <c r="T48" s="48"/>
      <c r="U48" s="48"/>
    </row>
    <row r="49" spans="1:21" ht="30.75" customHeight="1">
      <c r="A49" s="48"/>
      <c r="B49" s="1198"/>
      <c r="C49" s="1199"/>
      <c r="D49" s="62"/>
      <c r="E49" s="1190" t="s">
        <v>16</v>
      </c>
      <c r="F49" s="1190"/>
      <c r="G49" s="1190"/>
      <c r="H49" s="1190"/>
      <c r="I49" s="1190"/>
      <c r="J49" s="1191"/>
      <c r="K49" s="63">
        <v>122</v>
      </c>
      <c r="L49" s="64">
        <v>96</v>
      </c>
      <c r="M49" s="64">
        <v>94</v>
      </c>
      <c r="N49" s="64">
        <v>70</v>
      </c>
      <c r="O49" s="65">
        <v>58</v>
      </c>
      <c r="P49" s="48"/>
      <c r="Q49" s="48"/>
      <c r="R49" s="48"/>
      <c r="S49" s="48"/>
      <c r="T49" s="48"/>
      <c r="U49" s="48"/>
    </row>
    <row r="50" spans="1:21" ht="30.75" customHeight="1">
      <c r="A50" s="48"/>
      <c r="B50" s="1198"/>
      <c r="C50" s="1199"/>
      <c r="D50" s="62"/>
      <c r="E50" s="1190" t="s">
        <v>17</v>
      </c>
      <c r="F50" s="1190"/>
      <c r="G50" s="1190"/>
      <c r="H50" s="1190"/>
      <c r="I50" s="1190"/>
      <c r="J50" s="1191"/>
      <c r="K50" s="63">
        <v>8</v>
      </c>
      <c r="L50" s="64">
        <v>8</v>
      </c>
      <c r="M50" s="64">
        <v>8</v>
      </c>
      <c r="N50" s="64">
        <v>8</v>
      </c>
      <c r="O50" s="65">
        <v>8</v>
      </c>
      <c r="P50" s="48"/>
      <c r="Q50" s="48"/>
      <c r="R50" s="48"/>
      <c r="S50" s="48"/>
      <c r="T50" s="48"/>
      <c r="U50" s="48"/>
    </row>
    <row r="51" spans="1:21" ht="30.75" customHeight="1">
      <c r="A51" s="48"/>
      <c r="B51" s="1200"/>
      <c r="C51" s="1201"/>
      <c r="D51" s="66"/>
      <c r="E51" s="1190" t="s">
        <v>18</v>
      </c>
      <c r="F51" s="1190"/>
      <c r="G51" s="1190"/>
      <c r="H51" s="1190"/>
      <c r="I51" s="1190"/>
      <c r="J51" s="1191"/>
      <c r="K51" s="63" t="s">
        <v>500</v>
      </c>
      <c r="L51" s="64" t="s">
        <v>500</v>
      </c>
      <c r="M51" s="64" t="s">
        <v>500</v>
      </c>
      <c r="N51" s="64" t="s">
        <v>500</v>
      </c>
      <c r="O51" s="65" t="s">
        <v>500</v>
      </c>
      <c r="P51" s="48"/>
      <c r="Q51" s="48"/>
      <c r="R51" s="48"/>
      <c r="S51" s="48"/>
      <c r="T51" s="48"/>
      <c r="U51" s="48"/>
    </row>
    <row r="52" spans="1:21" ht="30.75" customHeight="1">
      <c r="A52" s="48"/>
      <c r="B52" s="1188" t="s">
        <v>19</v>
      </c>
      <c r="C52" s="1189"/>
      <c r="D52" s="66"/>
      <c r="E52" s="1190" t="s">
        <v>20</v>
      </c>
      <c r="F52" s="1190"/>
      <c r="G52" s="1190"/>
      <c r="H52" s="1190"/>
      <c r="I52" s="1190"/>
      <c r="J52" s="1191"/>
      <c r="K52" s="63">
        <v>2777</v>
      </c>
      <c r="L52" s="64">
        <v>2811</v>
      </c>
      <c r="M52" s="64">
        <v>2570</v>
      </c>
      <c r="N52" s="64">
        <v>2562</v>
      </c>
      <c r="O52" s="65">
        <v>2592</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269</v>
      </c>
      <c r="L53" s="69">
        <v>200</v>
      </c>
      <c r="M53" s="69">
        <v>78</v>
      </c>
      <c r="N53" s="69">
        <v>47</v>
      </c>
      <c r="O53" s="70">
        <v>31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XK8f64NGUtSQYd5UwBGFvxTneDqeLS5P+yCPwwVmfZHOAiK2jNTPx7VPnw88dvOCM7hUztsq/fRLUOk86Pbxrg==" saltValue="4FFDFLiB+VjkbBjcW05xf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37" zoomScaleSheetLayoutView="100" workbookViewId="0">
      <selection activeCell="S49" sqref="S4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543</v>
      </c>
      <c r="J40" s="79" t="s">
        <v>544</v>
      </c>
      <c r="K40" s="79" t="s">
        <v>545</v>
      </c>
      <c r="L40" s="79" t="s">
        <v>546</v>
      </c>
      <c r="M40" s="80" t="s">
        <v>547</v>
      </c>
    </row>
    <row r="41" spans="2:13" ht="27.75" customHeight="1">
      <c r="B41" s="1216" t="s">
        <v>24</v>
      </c>
      <c r="C41" s="1217"/>
      <c r="D41" s="81"/>
      <c r="E41" s="1218" t="s">
        <v>25</v>
      </c>
      <c r="F41" s="1218"/>
      <c r="G41" s="1218"/>
      <c r="H41" s="1219"/>
      <c r="I41" s="82">
        <v>23172</v>
      </c>
      <c r="J41" s="83">
        <v>22862</v>
      </c>
      <c r="K41" s="83">
        <v>22120</v>
      </c>
      <c r="L41" s="83">
        <v>21523</v>
      </c>
      <c r="M41" s="84">
        <v>20885</v>
      </c>
    </row>
    <row r="42" spans="2:13" ht="27.75" customHeight="1">
      <c r="B42" s="1206"/>
      <c r="C42" s="1207"/>
      <c r="D42" s="85"/>
      <c r="E42" s="1210" t="s">
        <v>26</v>
      </c>
      <c r="F42" s="1210"/>
      <c r="G42" s="1210"/>
      <c r="H42" s="1211"/>
      <c r="I42" s="86">
        <v>100</v>
      </c>
      <c r="J42" s="87">
        <v>57</v>
      </c>
      <c r="K42" s="87">
        <v>48</v>
      </c>
      <c r="L42" s="87">
        <v>83</v>
      </c>
      <c r="M42" s="88">
        <v>32</v>
      </c>
    </row>
    <row r="43" spans="2:13" ht="27.75" customHeight="1">
      <c r="B43" s="1206"/>
      <c r="C43" s="1207"/>
      <c r="D43" s="85"/>
      <c r="E43" s="1210" t="s">
        <v>27</v>
      </c>
      <c r="F43" s="1210"/>
      <c r="G43" s="1210"/>
      <c r="H43" s="1211"/>
      <c r="I43" s="86">
        <v>2490</v>
      </c>
      <c r="J43" s="87">
        <v>2673</v>
      </c>
      <c r="K43" s="87">
        <v>2908</v>
      </c>
      <c r="L43" s="87">
        <v>3130</v>
      </c>
      <c r="M43" s="88">
        <v>3090</v>
      </c>
    </row>
    <row r="44" spans="2:13" ht="27.75" customHeight="1">
      <c r="B44" s="1206"/>
      <c r="C44" s="1207"/>
      <c r="D44" s="85"/>
      <c r="E44" s="1210" t="s">
        <v>28</v>
      </c>
      <c r="F44" s="1210"/>
      <c r="G44" s="1210"/>
      <c r="H44" s="1211"/>
      <c r="I44" s="86">
        <v>430</v>
      </c>
      <c r="J44" s="87">
        <v>338</v>
      </c>
      <c r="K44" s="87">
        <v>236</v>
      </c>
      <c r="L44" s="87">
        <v>169</v>
      </c>
      <c r="M44" s="88">
        <v>109</v>
      </c>
    </row>
    <row r="45" spans="2:13" ht="27.75" customHeight="1">
      <c r="B45" s="1206"/>
      <c r="C45" s="1207"/>
      <c r="D45" s="85"/>
      <c r="E45" s="1210" t="s">
        <v>29</v>
      </c>
      <c r="F45" s="1210"/>
      <c r="G45" s="1210"/>
      <c r="H45" s="1211"/>
      <c r="I45" s="86">
        <v>7477</v>
      </c>
      <c r="J45" s="87">
        <v>6853</v>
      </c>
      <c r="K45" s="87">
        <v>6310</v>
      </c>
      <c r="L45" s="87">
        <v>5986</v>
      </c>
      <c r="M45" s="88">
        <v>5768</v>
      </c>
    </row>
    <row r="46" spans="2:13" ht="27.75" customHeight="1">
      <c r="B46" s="1206"/>
      <c r="C46" s="1207"/>
      <c r="D46" s="89"/>
      <c r="E46" s="1210" t="s">
        <v>30</v>
      </c>
      <c r="F46" s="1210"/>
      <c r="G46" s="1210"/>
      <c r="H46" s="1211"/>
      <c r="I46" s="86" t="s">
        <v>500</v>
      </c>
      <c r="J46" s="87" t="s">
        <v>500</v>
      </c>
      <c r="K46" s="87" t="s">
        <v>500</v>
      </c>
      <c r="L46" s="87" t="s">
        <v>500</v>
      </c>
      <c r="M46" s="88" t="s">
        <v>500</v>
      </c>
    </row>
    <row r="47" spans="2:13" ht="27.75" customHeight="1">
      <c r="B47" s="1206"/>
      <c r="C47" s="1207"/>
      <c r="D47" s="90"/>
      <c r="E47" s="1220" t="s">
        <v>31</v>
      </c>
      <c r="F47" s="1221"/>
      <c r="G47" s="1221"/>
      <c r="H47" s="1222"/>
      <c r="I47" s="86" t="s">
        <v>500</v>
      </c>
      <c r="J47" s="87" t="s">
        <v>500</v>
      </c>
      <c r="K47" s="87" t="s">
        <v>500</v>
      </c>
      <c r="L47" s="87" t="s">
        <v>500</v>
      </c>
      <c r="M47" s="88" t="s">
        <v>500</v>
      </c>
    </row>
    <row r="48" spans="2:13" ht="27.75" customHeight="1">
      <c r="B48" s="1206"/>
      <c r="C48" s="1207"/>
      <c r="D48" s="85"/>
      <c r="E48" s="1210" t="s">
        <v>32</v>
      </c>
      <c r="F48" s="1210"/>
      <c r="G48" s="1210"/>
      <c r="H48" s="1211"/>
      <c r="I48" s="86" t="s">
        <v>500</v>
      </c>
      <c r="J48" s="87" t="s">
        <v>500</v>
      </c>
      <c r="K48" s="87" t="s">
        <v>500</v>
      </c>
      <c r="L48" s="87" t="s">
        <v>500</v>
      </c>
      <c r="M48" s="88" t="s">
        <v>500</v>
      </c>
    </row>
    <row r="49" spans="2:13" ht="27.75" customHeight="1">
      <c r="B49" s="1208"/>
      <c r="C49" s="1209"/>
      <c r="D49" s="85"/>
      <c r="E49" s="1210" t="s">
        <v>33</v>
      </c>
      <c r="F49" s="1210"/>
      <c r="G49" s="1210"/>
      <c r="H49" s="1211"/>
      <c r="I49" s="86" t="s">
        <v>500</v>
      </c>
      <c r="J49" s="87" t="s">
        <v>500</v>
      </c>
      <c r="K49" s="87" t="s">
        <v>500</v>
      </c>
      <c r="L49" s="87" t="s">
        <v>500</v>
      </c>
      <c r="M49" s="88" t="s">
        <v>500</v>
      </c>
    </row>
    <row r="50" spans="2:13" ht="27.75" customHeight="1">
      <c r="B50" s="1204" t="s">
        <v>34</v>
      </c>
      <c r="C50" s="1205"/>
      <c r="D50" s="91"/>
      <c r="E50" s="1210" t="s">
        <v>35</v>
      </c>
      <c r="F50" s="1210"/>
      <c r="G50" s="1210"/>
      <c r="H50" s="1211"/>
      <c r="I50" s="86">
        <v>7383</v>
      </c>
      <c r="J50" s="87">
        <v>8883</v>
      </c>
      <c r="K50" s="87">
        <v>10109</v>
      </c>
      <c r="L50" s="87">
        <v>9571</v>
      </c>
      <c r="M50" s="88">
        <v>10541</v>
      </c>
    </row>
    <row r="51" spans="2:13" ht="27.75" customHeight="1">
      <c r="B51" s="1206"/>
      <c r="C51" s="1207"/>
      <c r="D51" s="85"/>
      <c r="E51" s="1210" t="s">
        <v>36</v>
      </c>
      <c r="F51" s="1210"/>
      <c r="G51" s="1210"/>
      <c r="H51" s="1211"/>
      <c r="I51" s="86">
        <v>6232</v>
      </c>
      <c r="J51" s="87">
        <v>5971</v>
      </c>
      <c r="K51" s="87">
        <v>6527</v>
      </c>
      <c r="L51" s="87">
        <v>6495</v>
      </c>
      <c r="M51" s="88">
        <v>6281</v>
      </c>
    </row>
    <row r="52" spans="2:13" ht="27.75" customHeight="1">
      <c r="B52" s="1208"/>
      <c r="C52" s="1209"/>
      <c r="D52" s="85"/>
      <c r="E52" s="1210" t="s">
        <v>37</v>
      </c>
      <c r="F52" s="1210"/>
      <c r="G52" s="1210"/>
      <c r="H52" s="1211"/>
      <c r="I52" s="86">
        <v>19746</v>
      </c>
      <c r="J52" s="87">
        <v>19494</v>
      </c>
      <c r="K52" s="87">
        <v>18750</v>
      </c>
      <c r="L52" s="87">
        <v>17691</v>
      </c>
      <c r="M52" s="88">
        <v>16871</v>
      </c>
    </row>
    <row r="53" spans="2:13" ht="27.75" customHeight="1" thickBot="1">
      <c r="B53" s="1212" t="s">
        <v>38</v>
      </c>
      <c r="C53" s="1213"/>
      <c r="D53" s="92"/>
      <c r="E53" s="1214" t="s">
        <v>39</v>
      </c>
      <c r="F53" s="1214"/>
      <c r="G53" s="1214"/>
      <c r="H53" s="1215"/>
      <c r="I53" s="93">
        <v>308</v>
      </c>
      <c r="J53" s="94">
        <v>-1565</v>
      </c>
      <c r="K53" s="94">
        <v>-3762</v>
      </c>
      <c r="L53" s="94">
        <v>-2866</v>
      </c>
      <c r="M53" s="95">
        <v>-3810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4lmHy48CKnRFLNU7rnwEpaQp3vekUJTd9L3+P606L8VQHuO2DApT7V0tFLEn2IqXzUOj6Muvoy4BPRX5WbpYYA==" saltValue="hrhisFHq3UNTgSQH+k4l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G64" sqref="G64"/>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545</v>
      </c>
      <c r="G54" s="104" t="s">
        <v>546</v>
      </c>
      <c r="H54" s="105" t="s">
        <v>547</v>
      </c>
    </row>
    <row r="55" spans="2:8" ht="52.5" customHeight="1">
      <c r="B55" s="106"/>
      <c r="C55" s="1231" t="s">
        <v>42</v>
      </c>
      <c r="D55" s="1231"/>
      <c r="E55" s="1232"/>
      <c r="F55" s="107">
        <v>3939</v>
      </c>
      <c r="G55" s="107">
        <v>3442</v>
      </c>
      <c r="H55" s="108">
        <v>3990</v>
      </c>
    </row>
    <row r="56" spans="2:8" ht="52.5" customHeight="1">
      <c r="B56" s="109"/>
      <c r="C56" s="1233" t="s">
        <v>43</v>
      </c>
      <c r="D56" s="1233"/>
      <c r="E56" s="1234"/>
      <c r="F56" s="110" t="s">
        <v>500</v>
      </c>
      <c r="G56" s="110" t="s">
        <v>500</v>
      </c>
      <c r="H56" s="111" t="s">
        <v>500</v>
      </c>
    </row>
    <row r="57" spans="2:8" ht="53.25" customHeight="1">
      <c r="B57" s="109"/>
      <c r="C57" s="1235" t="s">
        <v>44</v>
      </c>
      <c r="D57" s="1235"/>
      <c r="E57" s="1236"/>
      <c r="F57" s="112">
        <v>7050</v>
      </c>
      <c r="G57" s="112">
        <v>6499</v>
      </c>
      <c r="H57" s="113">
        <v>6625</v>
      </c>
    </row>
    <row r="58" spans="2:8" ht="45.75" customHeight="1">
      <c r="B58" s="114"/>
      <c r="C58" s="1223" t="s">
        <v>561</v>
      </c>
      <c r="D58" s="1224"/>
      <c r="E58" s="1225"/>
      <c r="F58" s="115">
        <v>3072</v>
      </c>
      <c r="G58" s="115">
        <v>3550</v>
      </c>
      <c r="H58" s="116">
        <v>3517</v>
      </c>
    </row>
    <row r="59" spans="2:8" ht="45.75" customHeight="1">
      <c r="B59" s="114"/>
      <c r="C59" s="1223" t="s">
        <v>562</v>
      </c>
      <c r="D59" s="1224"/>
      <c r="E59" s="1225"/>
      <c r="F59" s="115">
        <v>1191</v>
      </c>
      <c r="G59" s="115">
        <v>1291</v>
      </c>
      <c r="H59" s="116">
        <v>1392</v>
      </c>
    </row>
    <row r="60" spans="2:8" ht="45.75" customHeight="1">
      <c r="B60" s="114"/>
      <c r="C60" s="1223" t="s">
        <v>563</v>
      </c>
      <c r="D60" s="1224"/>
      <c r="E60" s="1225"/>
      <c r="F60" s="115">
        <v>1871</v>
      </c>
      <c r="G60" s="115">
        <v>595</v>
      </c>
      <c r="H60" s="116">
        <v>461</v>
      </c>
    </row>
    <row r="61" spans="2:8" ht="45.75" customHeight="1">
      <c r="B61" s="114"/>
      <c r="C61" s="1223" t="s">
        <v>564</v>
      </c>
      <c r="D61" s="1224"/>
      <c r="E61" s="1225"/>
      <c r="F61" s="115">
        <v>130</v>
      </c>
      <c r="G61" s="115">
        <v>264</v>
      </c>
      <c r="H61" s="116">
        <v>436</v>
      </c>
    </row>
    <row r="62" spans="2:8" ht="45.75" customHeight="1" thickBot="1">
      <c r="B62" s="117"/>
      <c r="C62" s="1226" t="s">
        <v>565</v>
      </c>
      <c r="D62" s="1227"/>
      <c r="E62" s="1228"/>
      <c r="F62" s="118">
        <v>321</v>
      </c>
      <c r="G62" s="118">
        <v>321</v>
      </c>
      <c r="H62" s="119">
        <v>321</v>
      </c>
    </row>
    <row r="63" spans="2:8" ht="52.5" customHeight="1" thickBot="1">
      <c r="B63" s="120"/>
      <c r="C63" s="1229" t="s">
        <v>45</v>
      </c>
      <c r="D63" s="1229"/>
      <c r="E63" s="1230"/>
      <c r="F63" s="121">
        <v>10989</v>
      </c>
      <c r="G63" s="121">
        <v>9940</v>
      </c>
      <c r="H63" s="122">
        <v>10615</v>
      </c>
    </row>
    <row r="64" spans="2:8" ht="15" customHeight="1"/>
    <row r="65" ht="0" hidden="1" customHeight="1"/>
    <row r="66" ht="0" hidden="1" customHeight="1"/>
  </sheetData>
  <sheetProtection algorithmName="SHA-512" hashValue="sAXPxVXq7q966wHfsYaaqA9xBKjvnK1kpVrsrbJnP3U4BLCYtV/0Khq8y0pex3eVJA62NU/f1lJF3qg+1qhGpQ==" saltValue="c1S0pWkj1pduABqac8LS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3" zoomScale="90" zoomScaleNormal="90" zoomScaleSheetLayoutView="55" workbookViewId="0">
      <selection activeCell="CF60" sqref="CF60"/>
    </sheetView>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577</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578</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579</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580</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543</v>
      </c>
      <c r="BQ50" s="1271"/>
      <c r="BR50" s="1271"/>
      <c r="BS50" s="1271"/>
      <c r="BT50" s="1271"/>
      <c r="BU50" s="1271"/>
      <c r="BV50" s="1271"/>
      <c r="BW50" s="1271"/>
      <c r="BX50" s="1271" t="s">
        <v>544</v>
      </c>
      <c r="BY50" s="1271"/>
      <c r="BZ50" s="1271"/>
      <c r="CA50" s="1271"/>
      <c r="CB50" s="1271"/>
      <c r="CC50" s="1271"/>
      <c r="CD50" s="1271"/>
      <c r="CE50" s="1271"/>
      <c r="CF50" s="1271" t="s">
        <v>545</v>
      </c>
      <c r="CG50" s="1271"/>
      <c r="CH50" s="1271"/>
      <c r="CI50" s="1271"/>
      <c r="CJ50" s="1271"/>
      <c r="CK50" s="1271"/>
      <c r="CL50" s="1271"/>
      <c r="CM50" s="1271"/>
      <c r="CN50" s="1271" t="s">
        <v>546</v>
      </c>
      <c r="CO50" s="1271"/>
      <c r="CP50" s="1271"/>
      <c r="CQ50" s="1271"/>
      <c r="CR50" s="1271"/>
      <c r="CS50" s="1271"/>
      <c r="CT50" s="1271"/>
      <c r="CU50" s="1271"/>
      <c r="CV50" s="1271" t="s">
        <v>547</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581</v>
      </c>
      <c r="AO51" s="1275"/>
      <c r="AP51" s="1275"/>
      <c r="AQ51" s="1275"/>
      <c r="AR51" s="1275"/>
      <c r="AS51" s="1275"/>
      <c r="AT51" s="1275"/>
      <c r="AU51" s="1275"/>
      <c r="AV51" s="1275"/>
      <c r="AW51" s="1275"/>
      <c r="AX51" s="1275"/>
      <c r="AY51" s="1275"/>
      <c r="AZ51" s="1275"/>
      <c r="BA51" s="1275"/>
      <c r="BB51" s="1275" t="s">
        <v>582</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583</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58.8</v>
      </c>
      <c r="CG53" s="1277"/>
      <c r="CH53" s="1277"/>
      <c r="CI53" s="1277"/>
      <c r="CJ53" s="1277"/>
      <c r="CK53" s="1277"/>
      <c r="CL53" s="1277"/>
      <c r="CM53" s="1277"/>
      <c r="CN53" s="1277">
        <v>58.1</v>
      </c>
      <c r="CO53" s="1277"/>
      <c r="CP53" s="1277"/>
      <c r="CQ53" s="1277"/>
      <c r="CR53" s="1277"/>
      <c r="CS53" s="1277"/>
      <c r="CT53" s="1277"/>
      <c r="CU53" s="1277"/>
      <c r="CV53" s="1277">
        <v>61.2</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584</v>
      </c>
      <c r="AO55" s="1271"/>
      <c r="AP55" s="1271"/>
      <c r="AQ55" s="1271"/>
      <c r="AR55" s="1271"/>
      <c r="AS55" s="1271"/>
      <c r="AT55" s="1271"/>
      <c r="AU55" s="1271"/>
      <c r="AV55" s="1271"/>
      <c r="AW55" s="1271"/>
      <c r="AX55" s="1271"/>
      <c r="AY55" s="1271"/>
      <c r="AZ55" s="1271"/>
      <c r="BA55" s="1271"/>
      <c r="BB55" s="1275" t="s">
        <v>582</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17.8</v>
      </c>
      <c r="CG55" s="1277"/>
      <c r="CH55" s="1277"/>
      <c r="CI55" s="1277"/>
      <c r="CJ55" s="1277"/>
      <c r="CK55" s="1277"/>
      <c r="CL55" s="1277"/>
      <c r="CM55" s="1277"/>
      <c r="CN55" s="1277">
        <v>15</v>
      </c>
      <c r="CO55" s="1277"/>
      <c r="CP55" s="1277"/>
      <c r="CQ55" s="1277"/>
      <c r="CR55" s="1277"/>
      <c r="CS55" s="1277"/>
      <c r="CT55" s="1277"/>
      <c r="CU55" s="1277"/>
      <c r="CV55" s="1277">
        <v>12.2</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583</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56.2</v>
      </c>
      <c r="CG57" s="1277"/>
      <c r="CH57" s="1277"/>
      <c r="CI57" s="1277"/>
      <c r="CJ57" s="1277"/>
      <c r="CK57" s="1277"/>
      <c r="CL57" s="1277"/>
      <c r="CM57" s="1277"/>
      <c r="CN57" s="1277">
        <v>60.1</v>
      </c>
      <c r="CO57" s="1277"/>
      <c r="CP57" s="1277"/>
      <c r="CQ57" s="1277"/>
      <c r="CR57" s="1277"/>
      <c r="CS57" s="1277"/>
      <c r="CT57" s="1277"/>
      <c r="CU57" s="1277"/>
      <c r="CV57" s="1277">
        <v>60.4</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585</v>
      </c>
    </row>
    <row r="64" spans="1:109">
      <c r="B64" s="1246"/>
      <c r="G64" s="1253"/>
      <c r="I64" s="1287"/>
      <c r="J64" s="1287"/>
      <c r="K64" s="1287"/>
      <c r="L64" s="1287"/>
      <c r="M64" s="1287"/>
      <c r="N64" s="1288"/>
      <c r="AM64" s="1253"/>
      <c r="AN64" s="1253" t="s">
        <v>578</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586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580</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543</v>
      </c>
      <c r="BQ72" s="1271"/>
      <c r="BR72" s="1271"/>
      <c r="BS72" s="1271"/>
      <c r="BT72" s="1271"/>
      <c r="BU72" s="1271"/>
      <c r="BV72" s="1271"/>
      <c r="BW72" s="1271"/>
      <c r="BX72" s="1271" t="s">
        <v>544</v>
      </c>
      <c r="BY72" s="1271"/>
      <c r="BZ72" s="1271"/>
      <c r="CA72" s="1271"/>
      <c r="CB72" s="1271"/>
      <c r="CC72" s="1271"/>
      <c r="CD72" s="1271"/>
      <c r="CE72" s="1271"/>
      <c r="CF72" s="1271" t="s">
        <v>545</v>
      </c>
      <c r="CG72" s="1271"/>
      <c r="CH72" s="1271"/>
      <c r="CI72" s="1271"/>
      <c r="CJ72" s="1271"/>
      <c r="CK72" s="1271"/>
      <c r="CL72" s="1271"/>
      <c r="CM72" s="1271"/>
      <c r="CN72" s="1271" t="s">
        <v>546</v>
      </c>
      <c r="CO72" s="1271"/>
      <c r="CP72" s="1271"/>
      <c r="CQ72" s="1271"/>
      <c r="CR72" s="1271"/>
      <c r="CS72" s="1271"/>
      <c r="CT72" s="1271"/>
      <c r="CU72" s="1271"/>
      <c r="CV72" s="1271" t="s">
        <v>547</v>
      </c>
      <c r="CW72" s="1271"/>
      <c r="CX72" s="1271"/>
      <c r="CY72" s="1271"/>
      <c r="CZ72" s="1271"/>
      <c r="DA72" s="1271"/>
      <c r="DB72" s="1271"/>
      <c r="DC72" s="1271"/>
    </row>
    <row r="73" spans="2:107">
      <c r="B73" s="1246"/>
      <c r="G73" s="1272"/>
      <c r="H73" s="1272"/>
      <c r="I73" s="1272"/>
      <c r="J73" s="1272"/>
      <c r="K73" s="1294"/>
      <c r="L73" s="1294"/>
      <c r="M73" s="1294"/>
      <c r="N73" s="1294"/>
      <c r="AM73" s="1264"/>
      <c r="AN73" s="1275" t="s">
        <v>581</v>
      </c>
      <c r="AO73" s="1275"/>
      <c r="AP73" s="1275"/>
      <c r="AQ73" s="1275"/>
      <c r="AR73" s="1275"/>
      <c r="AS73" s="1275"/>
      <c r="AT73" s="1275"/>
      <c r="AU73" s="1275"/>
      <c r="AV73" s="1275"/>
      <c r="AW73" s="1275"/>
      <c r="AX73" s="1275"/>
      <c r="AY73" s="1275"/>
      <c r="AZ73" s="1275"/>
      <c r="BA73" s="1275"/>
      <c r="BB73" s="1275" t="s">
        <v>582</v>
      </c>
      <c r="BC73" s="1275"/>
      <c r="BD73" s="1275"/>
      <c r="BE73" s="1275"/>
      <c r="BF73" s="1275"/>
      <c r="BG73" s="1275"/>
      <c r="BH73" s="1275"/>
      <c r="BI73" s="1275"/>
      <c r="BJ73" s="1275"/>
      <c r="BK73" s="1275"/>
      <c r="BL73" s="1275"/>
      <c r="BM73" s="1275"/>
      <c r="BN73" s="1275"/>
      <c r="BO73" s="1275"/>
      <c r="BP73" s="1277">
        <v>1.6</v>
      </c>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587</v>
      </c>
      <c r="BC75" s="1275"/>
      <c r="BD75" s="1275"/>
      <c r="BE75" s="1275"/>
      <c r="BF75" s="1275"/>
      <c r="BG75" s="1275"/>
      <c r="BH75" s="1275"/>
      <c r="BI75" s="1275"/>
      <c r="BJ75" s="1275"/>
      <c r="BK75" s="1275"/>
      <c r="BL75" s="1275"/>
      <c r="BM75" s="1275"/>
      <c r="BN75" s="1275"/>
      <c r="BO75" s="1275"/>
      <c r="BP75" s="1277">
        <v>1.4</v>
      </c>
      <c r="BQ75" s="1277"/>
      <c r="BR75" s="1277"/>
      <c r="BS75" s="1277"/>
      <c r="BT75" s="1277"/>
      <c r="BU75" s="1277"/>
      <c r="BV75" s="1277"/>
      <c r="BW75" s="1277"/>
      <c r="BX75" s="1277">
        <v>1.2</v>
      </c>
      <c r="BY75" s="1277"/>
      <c r="BZ75" s="1277"/>
      <c r="CA75" s="1277"/>
      <c r="CB75" s="1277"/>
      <c r="CC75" s="1277"/>
      <c r="CD75" s="1277"/>
      <c r="CE75" s="1277"/>
      <c r="CF75" s="1277">
        <v>0.9</v>
      </c>
      <c r="CG75" s="1277"/>
      <c r="CH75" s="1277"/>
      <c r="CI75" s="1277"/>
      <c r="CJ75" s="1277"/>
      <c r="CK75" s="1277"/>
      <c r="CL75" s="1277"/>
      <c r="CM75" s="1277"/>
      <c r="CN75" s="1277">
        <v>0.5</v>
      </c>
      <c r="CO75" s="1277"/>
      <c r="CP75" s="1277"/>
      <c r="CQ75" s="1277"/>
      <c r="CR75" s="1277"/>
      <c r="CS75" s="1277"/>
      <c r="CT75" s="1277"/>
      <c r="CU75" s="1277"/>
      <c r="CV75" s="1277">
        <v>0.2</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584</v>
      </c>
      <c r="AO77" s="1271"/>
      <c r="AP77" s="1271"/>
      <c r="AQ77" s="1271"/>
      <c r="AR77" s="1271"/>
      <c r="AS77" s="1271"/>
      <c r="AT77" s="1271"/>
      <c r="AU77" s="1271"/>
      <c r="AV77" s="1271"/>
      <c r="AW77" s="1271"/>
      <c r="AX77" s="1271"/>
      <c r="AY77" s="1271"/>
      <c r="AZ77" s="1271"/>
      <c r="BA77" s="1271"/>
      <c r="BB77" s="1275" t="s">
        <v>582</v>
      </c>
      <c r="BC77" s="1275"/>
      <c r="BD77" s="1275"/>
      <c r="BE77" s="1275"/>
      <c r="BF77" s="1275"/>
      <c r="BG77" s="1275"/>
      <c r="BH77" s="1275"/>
      <c r="BI77" s="1275"/>
      <c r="BJ77" s="1275"/>
      <c r="BK77" s="1275"/>
      <c r="BL77" s="1275"/>
      <c r="BM77" s="1275"/>
      <c r="BN77" s="1275"/>
      <c r="BO77" s="1275"/>
      <c r="BP77" s="1277">
        <v>37.6</v>
      </c>
      <c r="BQ77" s="1277"/>
      <c r="BR77" s="1277"/>
      <c r="BS77" s="1277"/>
      <c r="BT77" s="1277"/>
      <c r="BU77" s="1277"/>
      <c r="BV77" s="1277"/>
      <c r="BW77" s="1277"/>
      <c r="BX77" s="1277">
        <v>33.799999999999997</v>
      </c>
      <c r="BY77" s="1277"/>
      <c r="BZ77" s="1277"/>
      <c r="CA77" s="1277"/>
      <c r="CB77" s="1277"/>
      <c r="CC77" s="1277"/>
      <c r="CD77" s="1277"/>
      <c r="CE77" s="1277"/>
      <c r="CF77" s="1277">
        <v>17.8</v>
      </c>
      <c r="CG77" s="1277"/>
      <c r="CH77" s="1277"/>
      <c r="CI77" s="1277"/>
      <c r="CJ77" s="1277"/>
      <c r="CK77" s="1277"/>
      <c r="CL77" s="1277"/>
      <c r="CM77" s="1277"/>
      <c r="CN77" s="1277">
        <v>15</v>
      </c>
      <c r="CO77" s="1277"/>
      <c r="CP77" s="1277"/>
      <c r="CQ77" s="1277"/>
      <c r="CR77" s="1277"/>
      <c r="CS77" s="1277"/>
      <c r="CT77" s="1277"/>
      <c r="CU77" s="1277"/>
      <c r="CV77" s="1277">
        <v>12.2</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587</v>
      </c>
      <c r="BC79" s="1275"/>
      <c r="BD79" s="1275"/>
      <c r="BE79" s="1275"/>
      <c r="BF79" s="1275"/>
      <c r="BG79" s="1275"/>
      <c r="BH79" s="1275"/>
      <c r="BI79" s="1275"/>
      <c r="BJ79" s="1275"/>
      <c r="BK79" s="1275"/>
      <c r="BL79" s="1275"/>
      <c r="BM79" s="1275"/>
      <c r="BN79" s="1275"/>
      <c r="BO79" s="1275"/>
      <c r="BP79" s="1277">
        <v>7.9</v>
      </c>
      <c r="BQ79" s="1277"/>
      <c r="BR79" s="1277"/>
      <c r="BS79" s="1277"/>
      <c r="BT79" s="1277"/>
      <c r="BU79" s="1277"/>
      <c r="BV79" s="1277"/>
      <c r="BW79" s="1277"/>
      <c r="BX79" s="1277">
        <v>7.1</v>
      </c>
      <c r="BY79" s="1277"/>
      <c r="BZ79" s="1277"/>
      <c r="CA79" s="1277"/>
      <c r="CB79" s="1277"/>
      <c r="CC79" s="1277"/>
      <c r="CD79" s="1277"/>
      <c r="CE79" s="1277"/>
      <c r="CF79" s="1277">
        <v>5.3</v>
      </c>
      <c r="CG79" s="1277"/>
      <c r="CH79" s="1277"/>
      <c r="CI79" s="1277"/>
      <c r="CJ79" s="1277"/>
      <c r="CK79" s="1277"/>
      <c r="CL79" s="1277"/>
      <c r="CM79" s="1277"/>
      <c r="CN79" s="1277">
        <v>5</v>
      </c>
      <c r="CO79" s="1277"/>
      <c r="CP79" s="1277"/>
      <c r="CQ79" s="1277"/>
      <c r="CR79" s="1277"/>
      <c r="CS79" s="1277"/>
      <c r="CT79" s="1277"/>
      <c r="CU79" s="1277"/>
      <c r="CV79" s="1277">
        <v>4.8</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I0gBfHyZRbTQrUnEJwHMvmgh/A1DkzMwOPYsFJvebCYBjmq3qzpgQn0S1CxpiPQdMq3q4l0VuKHLYTc3O2I2yg==" saltValue="cEjidrr7F7aVxyedTeMu4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B91" zoomScaleNormal="100" zoomScaleSheetLayoutView="70" workbookViewId="0">
      <selection activeCell="BL97" sqref="BL9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fTm9Tr2uFAiCAPW3xmdBof/TneajBjY1aqAfNTiWmg3wDAp/G4OleUTJCu/sUhvcLufsGytqzZUSP2eXBlY4A==" saltValue="Zi1cZgzonwiaXerRKqIlU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52" zoomScaleNormal="100" zoomScaleSheetLayoutView="55" workbookViewId="0">
      <selection activeCell="CF60" sqref="CF6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5KH1u6fQqehMoOvyIjM49sxrk2HbYtjcX1cRIXSGApEKiHr3eaWL41eFC5bv9LA35QJcCw77wj1H/oS38r7FvQ==" saltValue="Nd3FG+YUkv0tdVrMmSzR4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540</v>
      </c>
      <c r="G2" s="136"/>
      <c r="H2" s="137"/>
    </row>
    <row r="3" spans="1:8">
      <c r="A3" s="133" t="s">
        <v>533</v>
      </c>
      <c r="B3" s="138"/>
      <c r="C3" s="139"/>
      <c r="D3" s="140">
        <v>25340</v>
      </c>
      <c r="E3" s="141"/>
      <c r="F3" s="142">
        <v>50840</v>
      </c>
      <c r="G3" s="143"/>
      <c r="H3" s="144"/>
    </row>
    <row r="4" spans="1:8">
      <c r="A4" s="145"/>
      <c r="B4" s="146"/>
      <c r="C4" s="147"/>
      <c r="D4" s="148">
        <v>12958</v>
      </c>
      <c r="E4" s="149"/>
      <c r="F4" s="150">
        <v>25367</v>
      </c>
      <c r="G4" s="151"/>
      <c r="H4" s="152"/>
    </row>
    <row r="5" spans="1:8">
      <c r="A5" s="133" t="s">
        <v>535</v>
      </c>
      <c r="B5" s="138"/>
      <c r="C5" s="139"/>
      <c r="D5" s="140">
        <v>36928</v>
      </c>
      <c r="E5" s="141"/>
      <c r="F5" s="142">
        <v>53605</v>
      </c>
      <c r="G5" s="143"/>
      <c r="H5" s="144"/>
    </row>
    <row r="6" spans="1:8">
      <c r="A6" s="145"/>
      <c r="B6" s="146"/>
      <c r="C6" s="147"/>
      <c r="D6" s="148">
        <v>20548</v>
      </c>
      <c r="E6" s="149"/>
      <c r="F6" s="150">
        <v>28343</v>
      </c>
      <c r="G6" s="151"/>
      <c r="H6" s="152"/>
    </row>
    <row r="7" spans="1:8">
      <c r="A7" s="133" t="s">
        <v>536</v>
      </c>
      <c r="B7" s="138"/>
      <c r="C7" s="139"/>
      <c r="D7" s="140">
        <v>34294</v>
      </c>
      <c r="E7" s="141"/>
      <c r="F7" s="142">
        <v>44267</v>
      </c>
      <c r="G7" s="143"/>
      <c r="H7" s="144"/>
    </row>
    <row r="8" spans="1:8">
      <c r="A8" s="145"/>
      <c r="B8" s="146"/>
      <c r="C8" s="147"/>
      <c r="D8" s="148">
        <v>19291</v>
      </c>
      <c r="E8" s="149"/>
      <c r="F8" s="150">
        <v>26161</v>
      </c>
      <c r="G8" s="151"/>
      <c r="H8" s="152"/>
    </row>
    <row r="9" spans="1:8">
      <c r="A9" s="133" t="s">
        <v>537</v>
      </c>
      <c r="B9" s="138"/>
      <c r="C9" s="139"/>
      <c r="D9" s="140">
        <v>43753</v>
      </c>
      <c r="E9" s="141"/>
      <c r="F9" s="142">
        <v>40879</v>
      </c>
      <c r="G9" s="143"/>
      <c r="H9" s="144"/>
    </row>
    <row r="10" spans="1:8">
      <c r="A10" s="145"/>
      <c r="B10" s="146"/>
      <c r="C10" s="147"/>
      <c r="D10" s="148">
        <v>16878</v>
      </c>
      <c r="E10" s="149"/>
      <c r="F10" s="150">
        <v>24087</v>
      </c>
      <c r="G10" s="151"/>
      <c r="H10" s="152"/>
    </row>
    <row r="11" spans="1:8">
      <c r="A11" s="133" t="s">
        <v>538</v>
      </c>
      <c r="B11" s="138"/>
      <c r="C11" s="139"/>
      <c r="D11" s="140">
        <v>32054</v>
      </c>
      <c r="E11" s="141"/>
      <c r="F11" s="142">
        <v>42651</v>
      </c>
      <c r="G11" s="143"/>
      <c r="H11" s="144"/>
    </row>
    <row r="12" spans="1:8">
      <c r="A12" s="145"/>
      <c r="B12" s="146"/>
      <c r="C12" s="153"/>
      <c r="D12" s="148">
        <v>15984</v>
      </c>
      <c r="E12" s="149"/>
      <c r="F12" s="150">
        <v>22675</v>
      </c>
      <c r="G12" s="151"/>
      <c r="H12" s="152"/>
    </row>
    <row r="13" spans="1:8">
      <c r="A13" s="133"/>
      <c r="B13" s="138"/>
      <c r="C13" s="154"/>
      <c r="D13" s="155">
        <v>34474</v>
      </c>
      <c r="E13" s="156"/>
      <c r="F13" s="157">
        <v>46448</v>
      </c>
      <c r="G13" s="158"/>
      <c r="H13" s="144"/>
    </row>
    <row r="14" spans="1:8">
      <c r="A14" s="145"/>
      <c r="B14" s="146"/>
      <c r="C14" s="147"/>
      <c r="D14" s="148">
        <v>17132</v>
      </c>
      <c r="E14" s="149"/>
      <c r="F14" s="150">
        <v>25327</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6.42</v>
      </c>
      <c r="C19" s="159">
        <f>ROUND(VALUE(SUBSTITUTE(実質収支比率等に係る経年分析!G$48,"▲","-")),2)</f>
        <v>5.97</v>
      </c>
      <c r="D19" s="159">
        <f>ROUND(VALUE(SUBSTITUTE(実質収支比率等に係る経年分析!H$48,"▲","-")),2)</f>
        <v>4.6500000000000004</v>
      </c>
      <c r="E19" s="159">
        <f>ROUND(VALUE(SUBSTITUTE(実質収支比率等に係る経年分析!I$48,"▲","-")),2)</f>
        <v>5.0999999999999996</v>
      </c>
      <c r="F19" s="159">
        <f>ROUND(VALUE(SUBSTITUTE(実質収支比率等に係る経年分析!J$48,"▲","-")),2)</f>
        <v>6.2</v>
      </c>
    </row>
    <row r="20" spans="1:11">
      <c r="A20" s="159" t="s">
        <v>49</v>
      </c>
      <c r="B20" s="159">
        <f>ROUND(VALUE(SUBSTITUTE(実質収支比率等に係る経年分析!F$47,"▲","-")),2)</f>
        <v>15.25</v>
      </c>
      <c r="C20" s="159">
        <f>ROUND(VALUE(SUBSTITUTE(実質収支比率等に係る経年分析!G$47,"▲","-")),2)</f>
        <v>18.66</v>
      </c>
      <c r="D20" s="159">
        <f>ROUND(VALUE(SUBSTITUTE(実質収支比率等に係る経年分析!H$47,"▲","-")),2)</f>
        <v>18.440000000000001</v>
      </c>
      <c r="E20" s="159">
        <f>ROUND(VALUE(SUBSTITUTE(実質収支比率等に係る経年分析!I$47,"▲","-")),2)</f>
        <v>16.13</v>
      </c>
      <c r="F20" s="159">
        <f>ROUND(VALUE(SUBSTITUTE(実質収支比率等に係る経年分析!J$47,"▲","-")),2)</f>
        <v>18.53</v>
      </c>
    </row>
    <row r="21" spans="1:11">
      <c r="A21" s="159" t="s">
        <v>50</v>
      </c>
      <c r="B21" s="159">
        <f>IF(ISNUMBER(VALUE(SUBSTITUTE(実質収支比率等に係る経年分析!F$49,"▲","-"))),ROUND(VALUE(SUBSTITUTE(実質収支比率等に係る経年分析!F$49,"▲","-")),2),NA())</f>
        <v>5.8</v>
      </c>
      <c r="C21" s="159">
        <f>IF(ISNUMBER(VALUE(SUBSTITUTE(実質収支比率等に係る経年分析!G$49,"▲","-"))),ROUND(VALUE(SUBSTITUTE(実質収支比率等に係る経年分析!G$49,"▲","-")),2),NA())</f>
        <v>3.33</v>
      </c>
      <c r="D21" s="159">
        <f>IF(ISNUMBER(VALUE(SUBSTITUTE(実質収支比率等に係る経年分析!H$49,"▲","-"))),ROUND(VALUE(SUBSTITUTE(実質収支比率等に係る経年分析!H$49,"▲","-")),2),NA())</f>
        <v>-1.1599999999999999</v>
      </c>
      <c r="E21" s="159">
        <f>IF(ISNUMBER(VALUE(SUBSTITUTE(実質収支比率等に係る経年分析!I$49,"▲","-"))),ROUND(VALUE(SUBSTITUTE(実質収支比率等に係る経年分析!I$49,"▲","-")),2),NA())</f>
        <v>-1.85</v>
      </c>
      <c r="F21" s="159">
        <f>IF(ISNUMBER(VALUE(SUBSTITUTE(実質収支比率等に係る経年分析!J$49,"▲","-"))),ROUND(VALUE(SUBSTITUTE(実質収支比率等に係る経年分析!J$49,"▲","-")),2),NA())</f>
        <v>3.69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0.12</v>
      </c>
    </row>
    <row r="31" spans="1:11">
      <c r="A31" s="160" t="str">
        <f>IF(連結実質赤字比率に係る赤字・黒字の構成分析!C$39="",NA(),連結実質赤字比率に係る赤字・黒字の構成分析!C$39)</f>
        <v>中神土地区画整理事業特別会計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0.13</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0.84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1.1499999999999999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1.1100000000000001</v>
      </c>
    </row>
    <row r="33" spans="1:16">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1.62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1.86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1.95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1.72</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3.07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1.1000000000000001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0.92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1.73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2.67</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6.42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5.96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4.6500000000000004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5.0999999999999996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6.2</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13.97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13.23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9.84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9.42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10.08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2777</v>
      </c>
      <c r="E42" s="161"/>
      <c r="F42" s="161"/>
      <c r="G42" s="161">
        <f>'実質公債費比率（分子）の構造'!L$52</f>
        <v>2811</v>
      </c>
      <c r="H42" s="161"/>
      <c r="I42" s="161"/>
      <c r="J42" s="161">
        <f>'実質公債費比率（分子）の構造'!M$52</f>
        <v>2570</v>
      </c>
      <c r="K42" s="161"/>
      <c r="L42" s="161"/>
      <c r="M42" s="161">
        <f>'実質公債費比率（分子）の構造'!N$52</f>
        <v>2562</v>
      </c>
      <c r="N42" s="161"/>
      <c r="O42" s="161"/>
      <c r="P42" s="161">
        <f>'実質公債費比率（分子）の構造'!O$52</f>
        <v>2592</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8</v>
      </c>
      <c r="C44" s="161"/>
      <c r="D44" s="161"/>
      <c r="E44" s="161">
        <f>'実質公債費比率（分子）の構造'!L$50</f>
        <v>8</v>
      </c>
      <c r="F44" s="161"/>
      <c r="G44" s="161"/>
      <c r="H44" s="161">
        <f>'実質公債費比率（分子）の構造'!M$50</f>
        <v>8</v>
      </c>
      <c r="I44" s="161"/>
      <c r="J44" s="161"/>
      <c r="K44" s="161">
        <f>'実質公債費比率（分子）の構造'!N$50</f>
        <v>8</v>
      </c>
      <c r="L44" s="161"/>
      <c r="M44" s="161"/>
      <c r="N44" s="161">
        <f>'実質公債費比率（分子）の構造'!O$50</f>
        <v>8</v>
      </c>
      <c r="O44" s="161"/>
      <c r="P44" s="161"/>
    </row>
    <row r="45" spans="1:16">
      <c r="A45" s="161" t="s">
        <v>60</v>
      </c>
      <c r="B45" s="161">
        <f>'実質公債費比率（分子）の構造'!K$49</f>
        <v>122</v>
      </c>
      <c r="C45" s="161"/>
      <c r="D45" s="161"/>
      <c r="E45" s="161">
        <f>'実質公債費比率（分子）の構造'!L$49</f>
        <v>96</v>
      </c>
      <c r="F45" s="161"/>
      <c r="G45" s="161"/>
      <c r="H45" s="161">
        <f>'実質公債費比率（分子）の構造'!M$49</f>
        <v>94</v>
      </c>
      <c r="I45" s="161"/>
      <c r="J45" s="161"/>
      <c r="K45" s="161">
        <f>'実質公債費比率（分子）の構造'!N$49</f>
        <v>70</v>
      </c>
      <c r="L45" s="161"/>
      <c r="M45" s="161"/>
      <c r="N45" s="161">
        <f>'実質公債費比率（分子）の構造'!O$49</f>
        <v>58</v>
      </c>
      <c r="O45" s="161"/>
      <c r="P45" s="161"/>
    </row>
    <row r="46" spans="1:16">
      <c r="A46" s="161" t="s">
        <v>61</v>
      </c>
      <c r="B46" s="161">
        <f>'実質公債費比率（分子）の構造'!K$48</f>
        <v>405</v>
      </c>
      <c r="C46" s="161"/>
      <c r="D46" s="161"/>
      <c r="E46" s="161">
        <f>'実質公債費比率（分子）の構造'!L$48</f>
        <v>415</v>
      </c>
      <c r="F46" s="161"/>
      <c r="G46" s="161"/>
      <c r="H46" s="161">
        <f>'実質公債費比率（分子）の構造'!M$48</f>
        <v>417</v>
      </c>
      <c r="I46" s="161"/>
      <c r="J46" s="161"/>
      <c r="K46" s="161">
        <f>'実質公債費比率（分子）の構造'!N$48</f>
        <v>436</v>
      </c>
      <c r="L46" s="161"/>
      <c r="M46" s="161"/>
      <c r="N46" s="161">
        <f>'実質公債費比率（分子）の構造'!O$48</f>
        <v>431</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2511</v>
      </c>
      <c r="C49" s="161"/>
      <c r="D49" s="161"/>
      <c r="E49" s="161">
        <f>'実質公債費比率（分子）の構造'!L$45</f>
        <v>2492</v>
      </c>
      <c r="F49" s="161"/>
      <c r="G49" s="161"/>
      <c r="H49" s="161">
        <f>'実質公債費比率（分子）の構造'!M$45</f>
        <v>2129</v>
      </c>
      <c r="I49" s="161"/>
      <c r="J49" s="161"/>
      <c r="K49" s="161">
        <f>'実質公債費比率（分子）の構造'!N$45</f>
        <v>2095</v>
      </c>
      <c r="L49" s="161"/>
      <c r="M49" s="161"/>
      <c r="N49" s="161">
        <f>'実質公債費比率（分子）の構造'!O$45</f>
        <v>2126</v>
      </c>
      <c r="O49" s="161"/>
      <c r="P49" s="161"/>
    </row>
    <row r="50" spans="1:16">
      <c r="A50" s="161" t="s">
        <v>65</v>
      </c>
      <c r="B50" s="161" t="e">
        <f>NA()</f>
        <v>#N/A</v>
      </c>
      <c r="C50" s="161">
        <f>IF(ISNUMBER('実質公債費比率（分子）の構造'!K$53),'実質公債費比率（分子）の構造'!K$53,NA())</f>
        <v>269</v>
      </c>
      <c r="D50" s="161" t="e">
        <f>NA()</f>
        <v>#N/A</v>
      </c>
      <c r="E50" s="161" t="e">
        <f>NA()</f>
        <v>#N/A</v>
      </c>
      <c r="F50" s="161">
        <f>IF(ISNUMBER('実質公債費比率（分子）の構造'!L$53),'実質公債費比率（分子）の構造'!L$53,NA())</f>
        <v>200</v>
      </c>
      <c r="G50" s="161" t="e">
        <f>NA()</f>
        <v>#N/A</v>
      </c>
      <c r="H50" s="161" t="e">
        <f>NA()</f>
        <v>#N/A</v>
      </c>
      <c r="I50" s="161">
        <f>IF(ISNUMBER('実質公債費比率（分子）の構造'!M$53),'実質公債費比率（分子）の構造'!M$53,NA())</f>
        <v>78</v>
      </c>
      <c r="J50" s="161" t="e">
        <f>NA()</f>
        <v>#N/A</v>
      </c>
      <c r="K50" s="161" t="e">
        <f>NA()</f>
        <v>#N/A</v>
      </c>
      <c r="L50" s="161">
        <f>IF(ISNUMBER('実質公債費比率（分子）の構造'!N$53),'実質公債費比率（分子）の構造'!N$53,NA())</f>
        <v>47</v>
      </c>
      <c r="M50" s="161" t="e">
        <f>NA()</f>
        <v>#N/A</v>
      </c>
      <c r="N50" s="161" t="e">
        <f>NA()</f>
        <v>#N/A</v>
      </c>
      <c r="O50" s="161">
        <f>IF(ISNUMBER('実質公債費比率（分子）の構造'!O$53),'実質公債費比率（分子）の構造'!O$53,NA())</f>
        <v>31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19746</v>
      </c>
      <c r="E56" s="160"/>
      <c r="F56" s="160"/>
      <c r="G56" s="160">
        <f>'将来負担比率（分子）の構造'!J$52</f>
        <v>19494</v>
      </c>
      <c r="H56" s="160"/>
      <c r="I56" s="160"/>
      <c r="J56" s="160">
        <f>'将来負担比率（分子）の構造'!K$52</f>
        <v>18750</v>
      </c>
      <c r="K56" s="160"/>
      <c r="L56" s="160"/>
      <c r="M56" s="160">
        <f>'将来負担比率（分子）の構造'!L$52</f>
        <v>17691</v>
      </c>
      <c r="N56" s="160"/>
      <c r="O56" s="160"/>
      <c r="P56" s="160">
        <f>'将来負担比率（分子）の構造'!M$52</f>
        <v>16871</v>
      </c>
    </row>
    <row r="57" spans="1:16">
      <c r="A57" s="160" t="s">
        <v>36</v>
      </c>
      <c r="B57" s="160"/>
      <c r="C57" s="160"/>
      <c r="D57" s="160">
        <f>'将来負担比率（分子）の構造'!I$51</f>
        <v>6232</v>
      </c>
      <c r="E57" s="160"/>
      <c r="F57" s="160"/>
      <c r="G57" s="160">
        <f>'将来負担比率（分子）の構造'!J$51</f>
        <v>5971</v>
      </c>
      <c r="H57" s="160"/>
      <c r="I57" s="160"/>
      <c r="J57" s="160">
        <f>'将来負担比率（分子）の構造'!K$51</f>
        <v>6527</v>
      </c>
      <c r="K57" s="160"/>
      <c r="L57" s="160"/>
      <c r="M57" s="160">
        <f>'将来負担比率（分子）の構造'!L$51</f>
        <v>6495</v>
      </c>
      <c r="N57" s="160"/>
      <c r="O57" s="160"/>
      <c r="P57" s="160">
        <f>'将来負担比率（分子）の構造'!M$51</f>
        <v>6281</v>
      </c>
    </row>
    <row r="58" spans="1:16">
      <c r="A58" s="160" t="s">
        <v>35</v>
      </c>
      <c r="B58" s="160"/>
      <c r="C58" s="160"/>
      <c r="D58" s="160">
        <f>'将来負担比率（分子）の構造'!I$50</f>
        <v>7383</v>
      </c>
      <c r="E58" s="160"/>
      <c r="F58" s="160"/>
      <c r="G58" s="160">
        <f>'将来負担比率（分子）の構造'!J$50</f>
        <v>8883</v>
      </c>
      <c r="H58" s="160"/>
      <c r="I58" s="160"/>
      <c r="J58" s="160">
        <f>'将来負担比率（分子）の構造'!K$50</f>
        <v>10109</v>
      </c>
      <c r="K58" s="160"/>
      <c r="L58" s="160"/>
      <c r="M58" s="160">
        <f>'将来負担比率（分子）の構造'!L$50</f>
        <v>9571</v>
      </c>
      <c r="N58" s="160"/>
      <c r="O58" s="160"/>
      <c r="P58" s="160">
        <f>'将来負担比率（分子）の構造'!M$50</f>
        <v>10541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7477</v>
      </c>
      <c r="C62" s="160"/>
      <c r="D62" s="160"/>
      <c r="E62" s="160">
        <f>'将来負担比率（分子）の構造'!J$45</f>
        <v>6853</v>
      </c>
      <c r="F62" s="160"/>
      <c r="G62" s="160"/>
      <c r="H62" s="160">
        <f>'将来負担比率（分子）の構造'!K$45</f>
        <v>6310</v>
      </c>
      <c r="I62" s="160"/>
      <c r="J62" s="160"/>
      <c r="K62" s="160">
        <f>'将来負担比率（分子）の構造'!L$45</f>
        <v>5986</v>
      </c>
      <c r="L62" s="160"/>
      <c r="M62" s="160"/>
      <c r="N62" s="160">
        <f>'将来負担比率（分子）の構造'!M$45</f>
        <v>5768</v>
      </c>
      <c r="O62" s="160"/>
      <c r="P62" s="160"/>
    </row>
    <row r="63" spans="1:16">
      <c r="A63" s="160" t="s">
        <v>28</v>
      </c>
      <c r="B63" s="160">
        <f>'将来負担比率（分子）の構造'!I$44</f>
        <v>430</v>
      </c>
      <c r="C63" s="160"/>
      <c r="D63" s="160"/>
      <c r="E63" s="160">
        <f>'将来負担比率（分子）の構造'!J$44</f>
        <v>338</v>
      </c>
      <c r="F63" s="160"/>
      <c r="G63" s="160"/>
      <c r="H63" s="160">
        <f>'将来負担比率（分子）の構造'!K$44</f>
        <v>236</v>
      </c>
      <c r="I63" s="160"/>
      <c r="J63" s="160"/>
      <c r="K63" s="160">
        <f>'将来負担比率（分子）の構造'!L$44</f>
        <v>169</v>
      </c>
      <c r="L63" s="160"/>
      <c r="M63" s="160"/>
      <c r="N63" s="160">
        <f>'将来負担比率（分子）の構造'!M$44</f>
        <v>109</v>
      </c>
      <c r="O63" s="160"/>
      <c r="P63" s="160"/>
    </row>
    <row r="64" spans="1:16">
      <c r="A64" s="160" t="s">
        <v>27</v>
      </c>
      <c r="B64" s="160">
        <f>'将来負担比率（分子）の構造'!I$43</f>
        <v>2490</v>
      </c>
      <c r="C64" s="160"/>
      <c r="D64" s="160"/>
      <c r="E64" s="160">
        <f>'将来負担比率（分子）の構造'!J$43</f>
        <v>2673</v>
      </c>
      <c r="F64" s="160"/>
      <c r="G64" s="160"/>
      <c r="H64" s="160">
        <f>'将来負担比率（分子）の構造'!K$43</f>
        <v>2908</v>
      </c>
      <c r="I64" s="160"/>
      <c r="J64" s="160"/>
      <c r="K64" s="160">
        <f>'将来負担比率（分子）の構造'!L$43</f>
        <v>3130</v>
      </c>
      <c r="L64" s="160"/>
      <c r="M64" s="160"/>
      <c r="N64" s="160">
        <f>'将来負担比率（分子）の構造'!M$43</f>
        <v>3090</v>
      </c>
      <c r="O64" s="160"/>
      <c r="P64" s="160"/>
    </row>
    <row r="65" spans="1:16">
      <c r="A65" s="160" t="s">
        <v>26</v>
      </c>
      <c r="B65" s="160">
        <f>'将来負担比率（分子）の構造'!I$42</f>
        <v>100</v>
      </c>
      <c r="C65" s="160"/>
      <c r="D65" s="160"/>
      <c r="E65" s="160">
        <f>'将来負担比率（分子）の構造'!J$42</f>
        <v>57</v>
      </c>
      <c r="F65" s="160"/>
      <c r="G65" s="160"/>
      <c r="H65" s="160">
        <f>'将来負担比率（分子）の構造'!K$42</f>
        <v>48</v>
      </c>
      <c r="I65" s="160"/>
      <c r="J65" s="160"/>
      <c r="K65" s="160">
        <f>'将来負担比率（分子）の構造'!L$42</f>
        <v>83</v>
      </c>
      <c r="L65" s="160"/>
      <c r="M65" s="160"/>
      <c r="N65" s="160">
        <f>'将来負担比率（分子）の構造'!M$42</f>
        <v>32</v>
      </c>
      <c r="O65" s="160"/>
      <c r="P65" s="160"/>
    </row>
    <row r="66" spans="1:16">
      <c r="A66" s="160" t="s">
        <v>25</v>
      </c>
      <c r="B66" s="160">
        <f>'将来負担比率（分子）の構造'!I$41</f>
        <v>23172</v>
      </c>
      <c r="C66" s="160"/>
      <c r="D66" s="160"/>
      <c r="E66" s="160">
        <f>'将来負担比率（分子）の構造'!J$41</f>
        <v>22862</v>
      </c>
      <c r="F66" s="160"/>
      <c r="G66" s="160"/>
      <c r="H66" s="160">
        <f>'将来負担比率（分子）の構造'!K$41</f>
        <v>22120</v>
      </c>
      <c r="I66" s="160"/>
      <c r="J66" s="160"/>
      <c r="K66" s="160">
        <f>'将来負担比率（分子）の構造'!L$41</f>
        <v>21523</v>
      </c>
      <c r="L66" s="160"/>
      <c r="M66" s="160"/>
      <c r="N66" s="160">
        <f>'将来負担比率（分子）の構造'!M$41</f>
        <v>20885</v>
      </c>
      <c r="O66" s="160"/>
      <c r="P66" s="160"/>
    </row>
    <row r="67" spans="1:16">
      <c r="A67" s="160" t="s">
        <v>69</v>
      </c>
      <c r="B67" s="160" t="e">
        <f>NA()</f>
        <v>#N/A</v>
      </c>
      <c r="C67" s="160">
        <f>IF(ISNUMBER('将来負担比率（分子）の構造'!I$53), IF('将来負担比率（分子）の構造'!I$53 &lt; 0, 0, '将来負担比率（分子）の構造'!I$53), NA())</f>
        <v>308</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3939</v>
      </c>
      <c r="C72" s="164">
        <f>基金残高に係る経年分析!G55</f>
        <v>3442</v>
      </c>
      <c r="D72" s="164">
        <f>基金残高に係る経年分析!H55</f>
        <v>3990</v>
      </c>
    </row>
    <row r="73" spans="1:16">
      <c r="A73" s="163" t="s">
        <v>72</v>
      </c>
      <c r="B73" s="164" t="str">
        <f>基金残高に係る経年分析!F56</f>
        <v>-</v>
      </c>
      <c r="C73" s="164" t="str">
        <f>基金残高に係る経年分析!G56</f>
        <v>-</v>
      </c>
      <c r="D73" s="164" t="str">
        <f>基金残高に係る経年分析!H56</f>
        <v>-</v>
      </c>
    </row>
    <row r="74" spans="1:16">
      <c r="A74" s="163" t="s">
        <v>73</v>
      </c>
      <c r="B74" s="164">
        <f>基金残高に係る経年分析!F57</f>
        <v>7050</v>
      </c>
      <c r="C74" s="164">
        <f>基金残高に係る経年分析!G57</f>
        <v>6499</v>
      </c>
      <c r="D74" s="164">
        <f>基金残高に係る経年分析!H57</f>
        <v>6625</v>
      </c>
    </row>
  </sheetData>
  <sheetProtection algorithmName="SHA-512" hashValue="K7+KC9ZpmZFvDi28HTPnKubkGhd4qsveweiIe4MlsL7MON6iizjwLVa2+2vffKnbiWCNLMghLVUz1lMNMjAnDQ==" saltValue="HR0etH4gsheo41LrxWUD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209</v>
      </c>
      <c r="DI1" s="736"/>
      <c r="DJ1" s="736"/>
      <c r="DK1" s="736"/>
      <c r="DL1" s="736"/>
      <c r="DM1" s="736"/>
      <c r="DN1" s="737"/>
      <c r="DO1" s="205"/>
      <c r="DP1" s="735" t="s">
        <v>210</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212</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213</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214</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215</v>
      </c>
      <c r="S4" s="678"/>
      <c r="T4" s="678"/>
      <c r="U4" s="678"/>
      <c r="V4" s="678"/>
      <c r="W4" s="678"/>
      <c r="X4" s="678"/>
      <c r="Y4" s="679"/>
      <c r="Z4" s="677" t="s">
        <v>216</v>
      </c>
      <c r="AA4" s="678"/>
      <c r="AB4" s="678"/>
      <c r="AC4" s="679"/>
      <c r="AD4" s="677" t="s">
        <v>217</v>
      </c>
      <c r="AE4" s="678"/>
      <c r="AF4" s="678"/>
      <c r="AG4" s="678"/>
      <c r="AH4" s="678"/>
      <c r="AI4" s="678"/>
      <c r="AJ4" s="678"/>
      <c r="AK4" s="679"/>
      <c r="AL4" s="677" t="s">
        <v>216</v>
      </c>
      <c r="AM4" s="678"/>
      <c r="AN4" s="678"/>
      <c r="AO4" s="679"/>
      <c r="AP4" s="738" t="s">
        <v>218</v>
      </c>
      <c r="AQ4" s="738"/>
      <c r="AR4" s="738"/>
      <c r="AS4" s="738"/>
      <c r="AT4" s="738"/>
      <c r="AU4" s="738"/>
      <c r="AV4" s="738"/>
      <c r="AW4" s="738"/>
      <c r="AX4" s="738"/>
      <c r="AY4" s="738"/>
      <c r="AZ4" s="738"/>
      <c r="BA4" s="738"/>
      <c r="BB4" s="738"/>
      <c r="BC4" s="738"/>
      <c r="BD4" s="738"/>
      <c r="BE4" s="738"/>
      <c r="BF4" s="738"/>
      <c r="BG4" s="738" t="s">
        <v>219</v>
      </c>
      <c r="BH4" s="738"/>
      <c r="BI4" s="738"/>
      <c r="BJ4" s="738"/>
      <c r="BK4" s="738"/>
      <c r="BL4" s="738"/>
      <c r="BM4" s="738"/>
      <c r="BN4" s="738"/>
      <c r="BO4" s="738" t="s">
        <v>216</v>
      </c>
      <c r="BP4" s="738"/>
      <c r="BQ4" s="738"/>
      <c r="BR4" s="738"/>
      <c r="BS4" s="738" t="s">
        <v>220</v>
      </c>
      <c r="BT4" s="738"/>
      <c r="BU4" s="738"/>
      <c r="BV4" s="738"/>
      <c r="BW4" s="738"/>
      <c r="BX4" s="738"/>
      <c r="BY4" s="738"/>
      <c r="BZ4" s="738"/>
      <c r="CA4" s="738"/>
      <c r="CB4" s="738"/>
      <c r="CD4" s="720" t="s">
        <v>221</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222</v>
      </c>
      <c r="C5" s="703"/>
      <c r="D5" s="703"/>
      <c r="E5" s="703"/>
      <c r="F5" s="703"/>
      <c r="G5" s="703"/>
      <c r="H5" s="703"/>
      <c r="I5" s="703"/>
      <c r="J5" s="703"/>
      <c r="K5" s="703"/>
      <c r="L5" s="703"/>
      <c r="M5" s="703"/>
      <c r="N5" s="703"/>
      <c r="O5" s="703"/>
      <c r="P5" s="703"/>
      <c r="Q5" s="704"/>
      <c r="R5" s="668">
        <v>19239228</v>
      </c>
      <c r="S5" s="669"/>
      <c r="T5" s="669"/>
      <c r="U5" s="669"/>
      <c r="V5" s="669"/>
      <c r="W5" s="669"/>
      <c r="X5" s="669"/>
      <c r="Y5" s="715"/>
      <c r="Z5" s="733">
        <v>45.1</v>
      </c>
      <c r="AA5" s="733"/>
      <c r="AB5" s="733"/>
      <c r="AC5" s="733"/>
      <c r="AD5" s="734">
        <v>17713647</v>
      </c>
      <c r="AE5" s="734"/>
      <c r="AF5" s="734"/>
      <c r="AG5" s="734"/>
      <c r="AH5" s="734"/>
      <c r="AI5" s="734"/>
      <c r="AJ5" s="734"/>
      <c r="AK5" s="734"/>
      <c r="AL5" s="716">
        <v>83.4</v>
      </c>
      <c r="AM5" s="685"/>
      <c r="AN5" s="685"/>
      <c r="AO5" s="717"/>
      <c r="AP5" s="702" t="s">
        <v>223</v>
      </c>
      <c r="AQ5" s="703"/>
      <c r="AR5" s="703"/>
      <c r="AS5" s="703"/>
      <c r="AT5" s="703"/>
      <c r="AU5" s="703"/>
      <c r="AV5" s="703"/>
      <c r="AW5" s="703"/>
      <c r="AX5" s="703"/>
      <c r="AY5" s="703"/>
      <c r="AZ5" s="703"/>
      <c r="BA5" s="703"/>
      <c r="BB5" s="703"/>
      <c r="BC5" s="703"/>
      <c r="BD5" s="703"/>
      <c r="BE5" s="703"/>
      <c r="BF5" s="704"/>
      <c r="BG5" s="609">
        <v>17713647</v>
      </c>
      <c r="BH5" s="610"/>
      <c r="BI5" s="610"/>
      <c r="BJ5" s="610"/>
      <c r="BK5" s="610"/>
      <c r="BL5" s="610"/>
      <c r="BM5" s="610"/>
      <c r="BN5" s="611"/>
      <c r="BO5" s="665">
        <v>92.1</v>
      </c>
      <c r="BP5" s="665"/>
      <c r="BQ5" s="665"/>
      <c r="BR5" s="665"/>
      <c r="BS5" s="666">
        <v>121883</v>
      </c>
      <c r="BT5" s="666"/>
      <c r="BU5" s="666"/>
      <c r="BV5" s="666"/>
      <c r="BW5" s="666"/>
      <c r="BX5" s="666"/>
      <c r="BY5" s="666"/>
      <c r="BZ5" s="666"/>
      <c r="CA5" s="666"/>
      <c r="CB5" s="707"/>
      <c r="CD5" s="720" t="s">
        <v>218</v>
      </c>
      <c r="CE5" s="721"/>
      <c r="CF5" s="721"/>
      <c r="CG5" s="721"/>
      <c r="CH5" s="721"/>
      <c r="CI5" s="721"/>
      <c r="CJ5" s="721"/>
      <c r="CK5" s="721"/>
      <c r="CL5" s="721"/>
      <c r="CM5" s="721"/>
      <c r="CN5" s="721"/>
      <c r="CO5" s="721"/>
      <c r="CP5" s="721"/>
      <c r="CQ5" s="722"/>
      <c r="CR5" s="720" t="s">
        <v>224</v>
      </c>
      <c r="CS5" s="721"/>
      <c r="CT5" s="721"/>
      <c r="CU5" s="721"/>
      <c r="CV5" s="721"/>
      <c r="CW5" s="721"/>
      <c r="CX5" s="721"/>
      <c r="CY5" s="722"/>
      <c r="CZ5" s="720" t="s">
        <v>216</v>
      </c>
      <c r="DA5" s="721"/>
      <c r="DB5" s="721"/>
      <c r="DC5" s="722"/>
      <c r="DD5" s="720" t="s">
        <v>225</v>
      </c>
      <c r="DE5" s="721"/>
      <c r="DF5" s="721"/>
      <c r="DG5" s="721"/>
      <c r="DH5" s="721"/>
      <c r="DI5" s="721"/>
      <c r="DJ5" s="721"/>
      <c r="DK5" s="721"/>
      <c r="DL5" s="721"/>
      <c r="DM5" s="721"/>
      <c r="DN5" s="721"/>
      <c r="DO5" s="721"/>
      <c r="DP5" s="722"/>
      <c r="DQ5" s="720" t="s">
        <v>226</v>
      </c>
      <c r="DR5" s="721"/>
      <c r="DS5" s="721"/>
      <c r="DT5" s="721"/>
      <c r="DU5" s="721"/>
      <c r="DV5" s="721"/>
      <c r="DW5" s="721"/>
      <c r="DX5" s="721"/>
      <c r="DY5" s="721"/>
      <c r="DZ5" s="721"/>
      <c r="EA5" s="721"/>
      <c r="EB5" s="721"/>
      <c r="EC5" s="722"/>
    </row>
    <row r="6" spans="2:143" ht="11.25" customHeight="1">
      <c r="B6" s="606" t="s">
        <v>227</v>
      </c>
      <c r="C6" s="607"/>
      <c r="D6" s="607"/>
      <c r="E6" s="607"/>
      <c r="F6" s="607"/>
      <c r="G6" s="607"/>
      <c r="H6" s="607"/>
      <c r="I6" s="607"/>
      <c r="J6" s="607"/>
      <c r="K6" s="607"/>
      <c r="L6" s="607"/>
      <c r="M6" s="607"/>
      <c r="N6" s="607"/>
      <c r="O6" s="607"/>
      <c r="P6" s="607"/>
      <c r="Q6" s="608"/>
      <c r="R6" s="609">
        <v>168236</v>
      </c>
      <c r="S6" s="610"/>
      <c r="T6" s="610"/>
      <c r="U6" s="610"/>
      <c r="V6" s="610"/>
      <c r="W6" s="610"/>
      <c r="X6" s="610"/>
      <c r="Y6" s="611"/>
      <c r="Z6" s="665">
        <v>0.4</v>
      </c>
      <c r="AA6" s="665"/>
      <c r="AB6" s="665"/>
      <c r="AC6" s="665"/>
      <c r="AD6" s="666">
        <v>168236</v>
      </c>
      <c r="AE6" s="666"/>
      <c r="AF6" s="666"/>
      <c r="AG6" s="666"/>
      <c r="AH6" s="666"/>
      <c r="AI6" s="666"/>
      <c r="AJ6" s="666"/>
      <c r="AK6" s="666"/>
      <c r="AL6" s="612">
        <v>0.8</v>
      </c>
      <c r="AM6" s="613"/>
      <c r="AN6" s="613"/>
      <c r="AO6" s="667"/>
      <c r="AP6" s="606" t="s">
        <v>228</v>
      </c>
      <c r="AQ6" s="607"/>
      <c r="AR6" s="607"/>
      <c r="AS6" s="607"/>
      <c r="AT6" s="607"/>
      <c r="AU6" s="607"/>
      <c r="AV6" s="607"/>
      <c r="AW6" s="607"/>
      <c r="AX6" s="607"/>
      <c r="AY6" s="607"/>
      <c r="AZ6" s="607"/>
      <c r="BA6" s="607"/>
      <c r="BB6" s="607"/>
      <c r="BC6" s="607"/>
      <c r="BD6" s="607"/>
      <c r="BE6" s="607"/>
      <c r="BF6" s="608"/>
      <c r="BG6" s="609">
        <v>17713647</v>
      </c>
      <c r="BH6" s="610"/>
      <c r="BI6" s="610"/>
      <c r="BJ6" s="610"/>
      <c r="BK6" s="610"/>
      <c r="BL6" s="610"/>
      <c r="BM6" s="610"/>
      <c r="BN6" s="611"/>
      <c r="BO6" s="665">
        <v>92.1</v>
      </c>
      <c r="BP6" s="665"/>
      <c r="BQ6" s="665"/>
      <c r="BR6" s="665"/>
      <c r="BS6" s="666">
        <v>121883</v>
      </c>
      <c r="BT6" s="666"/>
      <c r="BU6" s="666"/>
      <c r="BV6" s="666"/>
      <c r="BW6" s="666"/>
      <c r="BX6" s="666"/>
      <c r="BY6" s="666"/>
      <c r="BZ6" s="666"/>
      <c r="CA6" s="666"/>
      <c r="CB6" s="707"/>
      <c r="CD6" s="674" t="s">
        <v>229</v>
      </c>
      <c r="CE6" s="675"/>
      <c r="CF6" s="675"/>
      <c r="CG6" s="675"/>
      <c r="CH6" s="675"/>
      <c r="CI6" s="675"/>
      <c r="CJ6" s="675"/>
      <c r="CK6" s="675"/>
      <c r="CL6" s="675"/>
      <c r="CM6" s="675"/>
      <c r="CN6" s="675"/>
      <c r="CO6" s="675"/>
      <c r="CP6" s="675"/>
      <c r="CQ6" s="676"/>
      <c r="CR6" s="609">
        <v>342116</v>
      </c>
      <c r="CS6" s="610"/>
      <c r="CT6" s="610"/>
      <c r="CU6" s="610"/>
      <c r="CV6" s="610"/>
      <c r="CW6" s="610"/>
      <c r="CX6" s="610"/>
      <c r="CY6" s="611"/>
      <c r="CZ6" s="716">
        <v>0.8</v>
      </c>
      <c r="DA6" s="685"/>
      <c r="DB6" s="685"/>
      <c r="DC6" s="719"/>
      <c r="DD6" s="597" t="s">
        <v>133</v>
      </c>
      <c r="DE6" s="610"/>
      <c r="DF6" s="610"/>
      <c r="DG6" s="610"/>
      <c r="DH6" s="610"/>
      <c r="DI6" s="610"/>
      <c r="DJ6" s="610"/>
      <c r="DK6" s="610"/>
      <c r="DL6" s="610"/>
      <c r="DM6" s="610"/>
      <c r="DN6" s="610"/>
      <c r="DO6" s="610"/>
      <c r="DP6" s="611"/>
      <c r="DQ6" s="597">
        <v>342060</v>
      </c>
      <c r="DR6" s="610"/>
      <c r="DS6" s="610"/>
      <c r="DT6" s="610"/>
      <c r="DU6" s="610"/>
      <c r="DV6" s="610"/>
      <c r="DW6" s="610"/>
      <c r="DX6" s="610"/>
      <c r="DY6" s="610"/>
      <c r="DZ6" s="610"/>
      <c r="EA6" s="610"/>
      <c r="EB6" s="610"/>
      <c r="EC6" s="646"/>
    </row>
    <row r="7" spans="2:143" ht="11.25" customHeight="1">
      <c r="B7" s="606" t="s">
        <v>230</v>
      </c>
      <c r="C7" s="607"/>
      <c r="D7" s="607"/>
      <c r="E7" s="607"/>
      <c r="F7" s="607"/>
      <c r="G7" s="607"/>
      <c r="H7" s="607"/>
      <c r="I7" s="607"/>
      <c r="J7" s="607"/>
      <c r="K7" s="607"/>
      <c r="L7" s="607"/>
      <c r="M7" s="607"/>
      <c r="N7" s="607"/>
      <c r="O7" s="607"/>
      <c r="P7" s="607"/>
      <c r="Q7" s="608"/>
      <c r="R7" s="609">
        <v>29804</v>
      </c>
      <c r="S7" s="610"/>
      <c r="T7" s="610"/>
      <c r="U7" s="610"/>
      <c r="V7" s="610"/>
      <c r="W7" s="610"/>
      <c r="X7" s="610"/>
      <c r="Y7" s="611"/>
      <c r="Z7" s="665">
        <v>0.1</v>
      </c>
      <c r="AA7" s="665"/>
      <c r="AB7" s="665"/>
      <c r="AC7" s="665"/>
      <c r="AD7" s="666">
        <v>29804</v>
      </c>
      <c r="AE7" s="666"/>
      <c r="AF7" s="666"/>
      <c r="AG7" s="666"/>
      <c r="AH7" s="666"/>
      <c r="AI7" s="666"/>
      <c r="AJ7" s="666"/>
      <c r="AK7" s="666"/>
      <c r="AL7" s="612">
        <v>0.1</v>
      </c>
      <c r="AM7" s="613"/>
      <c r="AN7" s="613"/>
      <c r="AO7" s="667"/>
      <c r="AP7" s="606" t="s">
        <v>231</v>
      </c>
      <c r="AQ7" s="607"/>
      <c r="AR7" s="607"/>
      <c r="AS7" s="607"/>
      <c r="AT7" s="607"/>
      <c r="AU7" s="607"/>
      <c r="AV7" s="607"/>
      <c r="AW7" s="607"/>
      <c r="AX7" s="607"/>
      <c r="AY7" s="607"/>
      <c r="AZ7" s="607"/>
      <c r="BA7" s="607"/>
      <c r="BB7" s="607"/>
      <c r="BC7" s="607"/>
      <c r="BD7" s="607"/>
      <c r="BE7" s="607"/>
      <c r="BF7" s="608"/>
      <c r="BG7" s="609">
        <v>8265902</v>
      </c>
      <c r="BH7" s="610"/>
      <c r="BI7" s="610"/>
      <c r="BJ7" s="610"/>
      <c r="BK7" s="610"/>
      <c r="BL7" s="610"/>
      <c r="BM7" s="610"/>
      <c r="BN7" s="611"/>
      <c r="BO7" s="665">
        <v>43</v>
      </c>
      <c r="BP7" s="665"/>
      <c r="BQ7" s="665"/>
      <c r="BR7" s="665"/>
      <c r="BS7" s="666">
        <v>121883</v>
      </c>
      <c r="BT7" s="666"/>
      <c r="BU7" s="666"/>
      <c r="BV7" s="666"/>
      <c r="BW7" s="666"/>
      <c r="BX7" s="666"/>
      <c r="BY7" s="666"/>
      <c r="BZ7" s="666"/>
      <c r="CA7" s="666"/>
      <c r="CB7" s="707"/>
      <c r="CD7" s="647" t="s">
        <v>232</v>
      </c>
      <c r="CE7" s="644"/>
      <c r="CF7" s="644"/>
      <c r="CG7" s="644"/>
      <c r="CH7" s="644"/>
      <c r="CI7" s="644"/>
      <c r="CJ7" s="644"/>
      <c r="CK7" s="644"/>
      <c r="CL7" s="644"/>
      <c r="CM7" s="644"/>
      <c r="CN7" s="644"/>
      <c r="CO7" s="644"/>
      <c r="CP7" s="644"/>
      <c r="CQ7" s="645"/>
      <c r="CR7" s="609">
        <v>4113353</v>
      </c>
      <c r="CS7" s="610"/>
      <c r="CT7" s="610"/>
      <c r="CU7" s="610"/>
      <c r="CV7" s="610"/>
      <c r="CW7" s="610"/>
      <c r="CX7" s="610"/>
      <c r="CY7" s="611"/>
      <c r="CZ7" s="665">
        <v>10</v>
      </c>
      <c r="DA7" s="665"/>
      <c r="DB7" s="665"/>
      <c r="DC7" s="665"/>
      <c r="DD7" s="597">
        <v>152800</v>
      </c>
      <c r="DE7" s="610"/>
      <c r="DF7" s="610"/>
      <c r="DG7" s="610"/>
      <c r="DH7" s="610"/>
      <c r="DI7" s="610"/>
      <c r="DJ7" s="610"/>
      <c r="DK7" s="610"/>
      <c r="DL7" s="610"/>
      <c r="DM7" s="610"/>
      <c r="DN7" s="610"/>
      <c r="DO7" s="610"/>
      <c r="DP7" s="611"/>
      <c r="DQ7" s="597">
        <v>3696281</v>
      </c>
      <c r="DR7" s="610"/>
      <c r="DS7" s="610"/>
      <c r="DT7" s="610"/>
      <c r="DU7" s="610"/>
      <c r="DV7" s="610"/>
      <c r="DW7" s="610"/>
      <c r="DX7" s="610"/>
      <c r="DY7" s="610"/>
      <c r="DZ7" s="610"/>
      <c r="EA7" s="610"/>
      <c r="EB7" s="610"/>
      <c r="EC7" s="646"/>
    </row>
    <row r="8" spans="2:143" ht="11.25" customHeight="1">
      <c r="B8" s="606" t="s">
        <v>233</v>
      </c>
      <c r="C8" s="607"/>
      <c r="D8" s="607"/>
      <c r="E8" s="607"/>
      <c r="F8" s="607"/>
      <c r="G8" s="607"/>
      <c r="H8" s="607"/>
      <c r="I8" s="607"/>
      <c r="J8" s="607"/>
      <c r="K8" s="607"/>
      <c r="L8" s="607"/>
      <c r="M8" s="607"/>
      <c r="N8" s="607"/>
      <c r="O8" s="607"/>
      <c r="P8" s="607"/>
      <c r="Q8" s="608"/>
      <c r="R8" s="609">
        <v>122547</v>
      </c>
      <c r="S8" s="610"/>
      <c r="T8" s="610"/>
      <c r="U8" s="610"/>
      <c r="V8" s="610"/>
      <c r="W8" s="610"/>
      <c r="X8" s="610"/>
      <c r="Y8" s="611"/>
      <c r="Z8" s="665">
        <v>0.3</v>
      </c>
      <c r="AA8" s="665"/>
      <c r="AB8" s="665"/>
      <c r="AC8" s="665"/>
      <c r="AD8" s="666">
        <v>122547</v>
      </c>
      <c r="AE8" s="666"/>
      <c r="AF8" s="666"/>
      <c r="AG8" s="666"/>
      <c r="AH8" s="666"/>
      <c r="AI8" s="666"/>
      <c r="AJ8" s="666"/>
      <c r="AK8" s="666"/>
      <c r="AL8" s="612">
        <v>0.6</v>
      </c>
      <c r="AM8" s="613"/>
      <c r="AN8" s="613"/>
      <c r="AO8" s="667"/>
      <c r="AP8" s="606" t="s">
        <v>234</v>
      </c>
      <c r="AQ8" s="607"/>
      <c r="AR8" s="607"/>
      <c r="AS8" s="607"/>
      <c r="AT8" s="607"/>
      <c r="AU8" s="607"/>
      <c r="AV8" s="607"/>
      <c r="AW8" s="607"/>
      <c r="AX8" s="607"/>
      <c r="AY8" s="607"/>
      <c r="AZ8" s="607"/>
      <c r="BA8" s="607"/>
      <c r="BB8" s="607"/>
      <c r="BC8" s="607"/>
      <c r="BD8" s="607"/>
      <c r="BE8" s="607"/>
      <c r="BF8" s="608"/>
      <c r="BG8" s="609">
        <v>175429</v>
      </c>
      <c r="BH8" s="610"/>
      <c r="BI8" s="610"/>
      <c r="BJ8" s="610"/>
      <c r="BK8" s="610"/>
      <c r="BL8" s="610"/>
      <c r="BM8" s="610"/>
      <c r="BN8" s="611"/>
      <c r="BO8" s="665">
        <v>0.9</v>
      </c>
      <c r="BP8" s="665"/>
      <c r="BQ8" s="665"/>
      <c r="BR8" s="665"/>
      <c r="BS8" s="597" t="s">
        <v>133</v>
      </c>
      <c r="BT8" s="610"/>
      <c r="BU8" s="610"/>
      <c r="BV8" s="610"/>
      <c r="BW8" s="610"/>
      <c r="BX8" s="610"/>
      <c r="BY8" s="610"/>
      <c r="BZ8" s="610"/>
      <c r="CA8" s="610"/>
      <c r="CB8" s="646"/>
      <c r="CD8" s="647" t="s">
        <v>235</v>
      </c>
      <c r="CE8" s="644"/>
      <c r="CF8" s="644"/>
      <c r="CG8" s="644"/>
      <c r="CH8" s="644"/>
      <c r="CI8" s="644"/>
      <c r="CJ8" s="644"/>
      <c r="CK8" s="644"/>
      <c r="CL8" s="644"/>
      <c r="CM8" s="644"/>
      <c r="CN8" s="644"/>
      <c r="CO8" s="644"/>
      <c r="CP8" s="644"/>
      <c r="CQ8" s="645"/>
      <c r="CR8" s="609">
        <v>21028262</v>
      </c>
      <c r="CS8" s="610"/>
      <c r="CT8" s="610"/>
      <c r="CU8" s="610"/>
      <c r="CV8" s="610"/>
      <c r="CW8" s="610"/>
      <c r="CX8" s="610"/>
      <c r="CY8" s="611"/>
      <c r="CZ8" s="665">
        <v>50.9</v>
      </c>
      <c r="DA8" s="665"/>
      <c r="DB8" s="665"/>
      <c r="DC8" s="665"/>
      <c r="DD8" s="597">
        <v>156443</v>
      </c>
      <c r="DE8" s="610"/>
      <c r="DF8" s="610"/>
      <c r="DG8" s="610"/>
      <c r="DH8" s="610"/>
      <c r="DI8" s="610"/>
      <c r="DJ8" s="610"/>
      <c r="DK8" s="610"/>
      <c r="DL8" s="610"/>
      <c r="DM8" s="610"/>
      <c r="DN8" s="610"/>
      <c r="DO8" s="610"/>
      <c r="DP8" s="611"/>
      <c r="DQ8" s="597">
        <v>8666767</v>
      </c>
      <c r="DR8" s="610"/>
      <c r="DS8" s="610"/>
      <c r="DT8" s="610"/>
      <c r="DU8" s="610"/>
      <c r="DV8" s="610"/>
      <c r="DW8" s="610"/>
      <c r="DX8" s="610"/>
      <c r="DY8" s="610"/>
      <c r="DZ8" s="610"/>
      <c r="EA8" s="610"/>
      <c r="EB8" s="610"/>
      <c r="EC8" s="646"/>
    </row>
    <row r="9" spans="2:143" ht="11.25" customHeight="1">
      <c r="B9" s="606" t="s">
        <v>236</v>
      </c>
      <c r="C9" s="607"/>
      <c r="D9" s="607"/>
      <c r="E9" s="607"/>
      <c r="F9" s="607"/>
      <c r="G9" s="607"/>
      <c r="H9" s="607"/>
      <c r="I9" s="607"/>
      <c r="J9" s="607"/>
      <c r="K9" s="607"/>
      <c r="L9" s="607"/>
      <c r="M9" s="607"/>
      <c r="N9" s="607"/>
      <c r="O9" s="607"/>
      <c r="P9" s="607"/>
      <c r="Q9" s="608"/>
      <c r="R9" s="609">
        <v>122401</v>
      </c>
      <c r="S9" s="610"/>
      <c r="T9" s="610"/>
      <c r="U9" s="610"/>
      <c r="V9" s="610"/>
      <c r="W9" s="610"/>
      <c r="X9" s="610"/>
      <c r="Y9" s="611"/>
      <c r="Z9" s="665">
        <v>0.3</v>
      </c>
      <c r="AA9" s="665"/>
      <c r="AB9" s="665"/>
      <c r="AC9" s="665"/>
      <c r="AD9" s="666">
        <v>122401</v>
      </c>
      <c r="AE9" s="666"/>
      <c r="AF9" s="666"/>
      <c r="AG9" s="666"/>
      <c r="AH9" s="666"/>
      <c r="AI9" s="666"/>
      <c r="AJ9" s="666"/>
      <c r="AK9" s="666"/>
      <c r="AL9" s="612">
        <v>0.6</v>
      </c>
      <c r="AM9" s="613"/>
      <c r="AN9" s="613"/>
      <c r="AO9" s="667"/>
      <c r="AP9" s="606" t="s">
        <v>237</v>
      </c>
      <c r="AQ9" s="607"/>
      <c r="AR9" s="607"/>
      <c r="AS9" s="607"/>
      <c r="AT9" s="607"/>
      <c r="AU9" s="607"/>
      <c r="AV9" s="607"/>
      <c r="AW9" s="607"/>
      <c r="AX9" s="607"/>
      <c r="AY9" s="607"/>
      <c r="AZ9" s="607"/>
      <c r="BA9" s="607"/>
      <c r="BB9" s="607"/>
      <c r="BC9" s="607"/>
      <c r="BD9" s="607"/>
      <c r="BE9" s="607"/>
      <c r="BF9" s="608"/>
      <c r="BG9" s="609">
        <v>6805180</v>
      </c>
      <c r="BH9" s="610"/>
      <c r="BI9" s="610"/>
      <c r="BJ9" s="610"/>
      <c r="BK9" s="610"/>
      <c r="BL9" s="610"/>
      <c r="BM9" s="610"/>
      <c r="BN9" s="611"/>
      <c r="BO9" s="665">
        <v>35.4</v>
      </c>
      <c r="BP9" s="665"/>
      <c r="BQ9" s="665"/>
      <c r="BR9" s="665"/>
      <c r="BS9" s="597" t="s">
        <v>133</v>
      </c>
      <c r="BT9" s="610"/>
      <c r="BU9" s="610"/>
      <c r="BV9" s="610"/>
      <c r="BW9" s="610"/>
      <c r="BX9" s="610"/>
      <c r="BY9" s="610"/>
      <c r="BZ9" s="610"/>
      <c r="CA9" s="610"/>
      <c r="CB9" s="646"/>
      <c r="CD9" s="647" t="s">
        <v>238</v>
      </c>
      <c r="CE9" s="644"/>
      <c r="CF9" s="644"/>
      <c r="CG9" s="644"/>
      <c r="CH9" s="644"/>
      <c r="CI9" s="644"/>
      <c r="CJ9" s="644"/>
      <c r="CK9" s="644"/>
      <c r="CL9" s="644"/>
      <c r="CM9" s="644"/>
      <c r="CN9" s="644"/>
      <c r="CO9" s="644"/>
      <c r="CP9" s="644"/>
      <c r="CQ9" s="645"/>
      <c r="CR9" s="609">
        <v>3318262</v>
      </c>
      <c r="CS9" s="610"/>
      <c r="CT9" s="610"/>
      <c r="CU9" s="610"/>
      <c r="CV9" s="610"/>
      <c r="CW9" s="610"/>
      <c r="CX9" s="610"/>
      <c r="CY9" s="611"/>
      <c r="CZ9" s="665">
        <v>8</v>
      </c>
      <c r="DA9" s="665"/>
      <c r="DB9" s="665"/>
      <c r="DC9" s="665"/>
      <c r="DD9" s="597">
        <v>94801</v>
      </c>
      <c r="DE9" s="610"/>
      <c r="DF9" s="610"/>
      <c r="DG9" s="610"/>
      <c r="DH9" s="610"/>
      <c r="DI9" s="610"/>
      <c r="DJ9" s="610"/>
      <c r="DK9" s="610"/>
      <c r="DL9" s="610"/>
      <c r="DM9" s="610"/>
      <c r="DN9" s="610"/>
      <c r="DO9" s="610"/>
      <c r="DP9" s="611"/>
      <c r="DQ9" s="597">
        <v>2532592</v>
      </c>
      <c r="DR9" s="610"/>
      <c r="DS9" s="610"/>
      <c r="DT9" s="610"/>
      <c r="DU9" s="610"/>
      <c r="DV9" s="610"/>
      <c r="DW9" s="610"/>
      <c r="DX9" s="610"/>
      <c r="DY9" s="610"/>
      <c r="DZ9" s="610"/>
      <c r="EA9" s="610"/>
      <c r="EB9" s="610"/>
      <c r="EC9" s="646"/>
    </row>
    <row r="10" spans="2:143" ht="11.25" customHeight="1">
      <c r="B10" s="606" t="s">
        <v>239</v>
      </c>
      <c r="C10" s="607"/>
      <c r="D10" s="607"/>
      <c r="E10" s="607"/>
      <c r="F10" s="607"/>
      <c r="G10" s="607"/>
      <c r="H10" s="607"/>
      <c r="I10" s="607"/>
      <c r="J10" s="607"/>
      <c r="K10" s="607"/>
      <c r="L10" s="607"/>
      <c r="M10" s="607"/>
      <c r="N10" s="607"/>
      <c r="O10" s="607"/>
      <c r="P10" s="607"/>
      <c r="Q10" s="608"/>
      <c r="R10" s="609" t="s">
        <v>133</v>
      </c>
      <c r="S10" s="610"/>
      <c r="T10" s="610"/>
      <c r="U10" s="610"/>
      <c r="V10" s="610"/>
      <c r="W10" s="610"/>
      <c r="X10" s="610"/>
      <c r="Y10" s="611"/>
      <c r="Z10" s="665" t="s">
        <v>133</v>
      </c>
      <c r="AA10" s="665"/>
      <c r="AB10" s="665"/>
      <c r="AC10" s="665"/>
      <c r="AD10" s="666" t="s">
        <v>240</v>
      </c>
      <c r="AE10" s="666"/>
      <c r="AF10" s="666"/>
      <c r="AG10" s="666"/>
      <c r="AH10" s="666"/>
      <c r="AI10" s="666"/>
      <c r="AJ10" s="666"/>
      <c r="AK10" s="666"/>
      <c r="AL10" s="612" t="s">
        <v>133</v>
      </c>
      <c r="AM10" s="613"/>
      <c r="AN10" s="613"/>
      <c r="AO10" s="667"/>
      <c r="AP10" s="606" t="s">
        <v>241</v>
      </c>
      <c r="AQ10" s="607"/>
      <c r="AR10" s="607"/>
      <c r="AS10" s="607"/>
      <c r="AT10" s="607"/>
      <c r="AU10" s="607"/>
      <c r="AV10" s="607"/>
      <c r="AW10" s="607"/>
      <c r="AX10" s="607"/>
      <c r="AY10" s="607"/>
      <c r="AZ10" s="607"/>
      <c r="BA10" s="607"/>
      <c r="BB10" s="607"/>
      <c r="BC10" s="607"/>
      <c r="BD10" s="607"/>
      <c r="BE10" s="607"/>
      <c r="BF10" s="608"/>
      <c r="BG10" s="609">
        <v>346667</v>
      </c>
      <c r="BH10" s="610"/>
      <c r="BI10" s="610"/>
      <c r="BJ10" s="610"/>
      <c r="BK10" s="610"/>
      <c r="BL10" s="610"/>
      <c r="BM10" s="610"/>
      <c r="BN10" s="611"/>
      <c r="BO10" s="665">
        <v>1.8</v>
      </c>
      <c r="BP10" s="665"/>
      <c r="BQ10" s="665"/>
      <c r="BR10" s="665"/>
      <c r="BS10" s="597" t="s">
        <v>133</v>
      </c>
      <c r="BT10" s="610"/>
      <c r="BU10" s="610"/>
      <c r="BV10" s="610"/>
      <c r="BW10" s="610"/>
      <c r="BX10" s="610"/>
      <c r="BY10" s="610"/>
      <c r="BZ10" s="610"/>
      <c r="CA10" s="610"/>
      <c r="CB10" s="646"/>
      <c r="CD10" s="647" t="s">
        <v>242</v>
      </c>
      <c r="CE10" s="644"/>
      <c r="CF10" s="644"/>
      <c r="CG10" s="644"/>
      <c r="CH10" s="644"/>
      <c r="CI10" s="644"/>
      <c r="CJ10" s="644"/>
      <c r="CK10" s="644"/>
      <c r="CL10" s="644"/>
      <c r="CM10" s="644"/>
      <c r="CN10" s="644"/>
      <c r="CO10" s="644"/>
      <c r="CP10" s="644"/>
      <c r="CQ10" s="645"/>
      <c r="CR10" s="609">
        <v>359838</v>
      </c>
      <c r="CS10" s="610"/>
      <c r="CT10" s="610"/>
      <c r="CU10" s="610"/>
      <c r="CV10" s="610"/>
      <c r="CW10" s="610"/>
      <c r="CX10" s="610"/>
      <c r="CY10" s="611"/>
      <c r="CZ10" s="665">
        <v>0.9</v>
      </c>
      <c r="DA10" s="665"/>
      <c r="DB10" s="665"/>
      <c r="DC10" s="665"/>
      <c r="DD10" s="597" t="s">
        <v>133</v>
      </c>
      <c r="DE10" s="610"/>
      <c r="DF10" s="610"/>
      <c r="DG10" s="610"/>
      <c r="DH10" s="610"/>
      <c r="DI10" s="610"/>
      <c r="DJ10" s="610"/>
      <c r="DK10" s="610"/>
      <c r="DL10" s="610"/>
      <c r="DM10" s="610"/>
      <c r="DN10" s="610"/>
      <c r="DO10" s="610"/>
      <c r="DP10" s="611"/>
      <c r="DQ10" s="597">
        <v>215895</v>
      </c>
      <c r="DR10" s="610"/>
      <c r="DS10" s="610"/>
      <c r="DT10" s="610"/>
      <c r="DU10" s="610"/>
      <c r="DV10" s="610"/>
      <c r="DW10" s="610"/>
      <c r="DX10" s="610"/>
      <c r="DY10" s="610"/>
      <c r="DZ10" s="610"/>
      <c r="EA10" s="610"/>
      <c r="EB10" s="610"/>
      <c r="EC10" s="646"/>
    </row>
    <row r="11" spans="2:143" ht="11.25" customHeight="1">
      <c r="B11" s="606" t="s">
        <v>243</v>
      </c>
      <c r="C11" s="607"/>
      <c r="D11" s="607"/>
      <c r="E11" s="607"/>
      <c r="F11" s="607"/>
      <c r="G11" s="607"/>
      <c r="H11" s="607"/>
      <c r="I11" s="607"/>
      <c r="J11" s="607"/>
      <c r="K11" s="607"/>
      <c r="L11" s="607"/>
      <c r="M11" s="607"/>
      <c r="N11" s="607"/>
      <c r="O11" s="607"/>
      <c r="P11" s="607"/>
      <c r="Q11" s="608"/>
      <c r="R11" s="609" t="s">
        <v>133</v>
      </c>
      <c r="S11" s="610"/>
      <c r="T11" s="610"/>
      <c r="U11" s="610"/>
      <c r="V11" s="610"/>
      <c r="W11" s="610"/>
      <c r="X11" s="610"/>
      <c r="Y11" s="611"/>
      <c r="Z11" s="665" t="s">
        <v>133</v>
      </c>
      <c r="AA11" s="665"/>
      <c r="AB11" s="665"/>
      <c r="AC11" s="665"/>
      <c r="AD11" s="666" t="s">
        <v>133</v>
      </c>
      <c r="AE11" s="666"/>
      <c r="AF11" s="666"/>
      <c r="AG11" s="666"/>
      <c r="AH11" s="666"/>
      <c r="AI11" s="666"/>
      <c r="AJ11" s="666"/>
      <c r="AK11" s="666"/>
      <c r="AL11" s="612" t="s">
        <v>133</v>
      </c>
      <c r="AM11" s="613"/>
      <c r="AN11" s="613"/>
      <c r="AO11" s="667"/>
      <c r="AP11" s="606" t="s">
        <v>244</v>
      </c>
      <c r="AQ11" s="607"/>
      <c r="AR11" s="607"/>
      <c r="AS11" s="607"/>
      <c r="AT11" s="607"/>
      <c r="AU11" s="607"/>
      <c r="AV11" s="607"/>
      <c r="AW11" s="607"/>
      <c r="AX11" s="607"/>
      <c r="AY11" s="607"/>
      <c r="AZ11" s="607"/>
      <c r="BA11" s="607"/>
      <c r="BB11" s="607"/>
      <c r="BC11" s="607"/>
      <c r="BD11" s="607"/>
      <c r="BE11" s="607"/>
      <c r="BF11" s="608"/>
      <c r="BG11" s="609">
        <v>938626</v>
      </c>
      <c r="BH11" s="610"/>
      <c r="BI11" s="610"/>
      <c r="BJ11" s="610"/>
      <c r="BK11" s="610"/>
      <c r="BL11" s="610"/>
      <c r="BM11" s="610"/>
      <c r="BN11" s="611"/>
      <c r="BO11" s="665">
        <v>4.9000000000000004</v>
      </c>
      <c r="BP11" s="665"/>
      <c r="BQ11" s="665"/>
      <c r="BR11" s="665"/>
      <c r="BS11" s="597">
        <v>121883</v>
      </c>
      <c r="BT11" s="610"/>
      <c r="BU11" s="610"/>
      <c r="BV11" s="610"/>
      <c r="BW11" s="610"/>
      <c r="BX11" s="610"/>
      <c r="BY11" s="610"/>
      <c r="BZ11" s="610"/>
      <c r="CA11" s="610"/>
      <c r="CB11" s="646"/>
      <c r="CD11" s="647" t="s">
        <v>245</v>
      </c>
      <c r="CE11" s="644"/>
      <c r="CF11" s="644"/>
      <c r="CG11" s="644"/>
      <c r="CH11" s="644"/>
      <c r="CI11" s="644"/>
      <c r="CJ11" s="644"/>
      <c r="CK11" s="644"/>
      <c r="CL11" s="644"/>
      <c r="CM11" s="644"/>
      <c r="CN11" s="644"/>
      <c r="CO11" s="644"/>
      <c r="CP11" s="644"/>
      <c r="CQ11" s="645"/>
      <c r="CR11" s="609">
        <v>37290</v>
      </c>
      <c r="CS11" s="610"/>
      <c r="CT11" s="610"/>
      <c r="CU11" s="610"/>
      <c r="CV11" s="610"/>
      <c r="CW11" s="610"/>
      <c r="CX11" s="610"/>
      <c r="CY11" s="611"/>
      <c r="CZ11" s="665">
        <v>0.1</v>
      </c>
      <c r="DA11" s="665"/>
      <c r="DB11" s="665"/>
      <c r="DC11" s="665"/>
      <c r="DD11" s="597" t="s">
        <v>133</v>
      </c>
      <c r="DE11" s="610"/>
      <c r="DF11" s="610"/>
      <c r="DG11" s="610"/>
      <c r="DH11" s="610"/>
      <c r="DI11" s="610"/>
      <c r="DJ11" s="610"/>
      <c r="DK11" s="610"/>
      <c r="DL11" s="610"/>
      <c r="DM11" s="610"/>
      <c r="DN11" s="610"/>
      <c r="DO11" s="610"/>
      <c r="DP11" s="611"/>
      <c r="DQ11" s="597">
        <v>35332</v>
      </c>
      <c r="DR11" s="610"/>
      <c r="DS11" s="610"/>
      <c r="DT11" s="610"/>
      <c r="DU11" s="610"/>
      <c r="DV11" s="610"/>
      <c r="DW11" s="610"/>
      <c r="DX11" s="610"/>
      <c r="DY11" s="610"/>
      <c r="DZ11" s="610"/>
      <c r="EA11" s="610"/>
      <c r="EB11" s="610"/>
      <c r="EC11" s="646"/>
    </row>
    <row r="12" spans="2:143" ht="11.25" customHeight="1">
      <c r="B12" s="606" t="s">
        <v>246</v>
      </c>
      <c r="C12" s="607"/>
      <c r="D12" s="607"/>
      <c r="E12" s="607"/>
      <c r="F12" s="607"/>
      <c r="G12" s="607"/>
      <c r="H12" s="607"/>
      <c r="I12" s="607"/>
      <c r="J12" s="607"/>
      <c r="K12" s="607"/>
      <c r="L12" s="607"/>
      <c r="M12" s="607"/>
      <c r="N12" s="607"/>
      <c r="O12" s="607"/>
      <c r="P12" s="607"/>
      <c r="Q12" s="608"/>
      <c r="R12" s="609">
        <v>2389677</v>
      </c>
      <c r="S12" s="610"/>
      <c r="T12" s="610"/>
      <c r="U12" s="610"/>
      <c r="V12" s="610"/>
      <c r="W12" s="610"/>
      <c r="X12" s="610"/>
      <c r="Y12" s="611"/>
      <c r="Z12" s="665">
        <v>5.6</v>
      </c>
      <c r="AA12" s="665"/>
      <c r="AB12" s="665"/>
      <c r="AC12" s="665"/>
      <c r="AD12" s="666">
        <v>2389677</v>
      </c>
      <c r="AE12" s="666"/>
      <c r="AF12" s="666"/>
      <c r="AG12" s="666"/>
      <c r="AH12" s="666"/>
      <c r="AI12" s="666"/>
      <c r="AJ12" s="666"/>
      <c r="AK12" s="666"/>
      <c r="AL12" s="612">
        <v>11.2</v>
      </c>
      <c r="AM12" s="613"/>
      <c r="AN12" s="613"/>
      <c r="AO12" s="667"/>
      <c r="AP12" s="606" t="s">
        <v>247</v>
      </c>
      <c r="AQ12" s="607"/>
      <c r="AR12" s="607"/>
      <c r="AS12" s="607"/>
      <c r="AT12" s="607"/>
      <c r="AU12" s="607"/>
      <c r="AV12" s="607"/>
      <c r="AW12" s="607"/>
      <c r="AX12" s="607"/>
      <c r="AY12" s="607"/>
      <c r="AZ12" s="607"/>
      <c r="BA12" s="607"/>
      <c r="BB12" s="607"/>
      <c r="BC12" s="607"/>
      <c r="BD12" s="607"/>
      <c r="BE12" s="607"/>
      <c r="BF12" s="608"/>
      <c r="BG12" s="609">
        <v>8580714</v>
      </c>
      <c r="BH12" s="610"/>
      <c r="BI12" s="610"/>
      <c r="BJ12" s="610"/>
      <c r="BK12" s="610"/>
      <c r="BL12" s="610"/>
      <c r="BM12" s="610"/>
      <c r="BN12" s="611"/>
      <c r="BO12" s="665">
        <v>44.6</v>
      </c>
      <c r="BP12" s="665"/>
      <c r="BQ12" s="665"/>
      <c r="BR12" s="665"/>
      <c r="BS12" s="597" t="s">
        <v>133</v>
      </c>
      <c r="BT12" s="610"/>
      <c r="BU12" s="610"/>
      <c r="BV12" s="610"/>
      <c r="BW12" s="610"/>
      <c r="BX12" s="610"/>
      <c r="BY12" s="610"/>
      <c r="BZ12" s="610"/>
      <c r="CA12" s="610"/>
      <c r="CB12" s="646"/>
      <c r="CD12" s="647" t="s">
        <v>248</v>
      </c>
      <c r="CE12" s="644"/>
      <c r="CF12" s="644"/>
      <c r="CG12" s="644"/>
      <c r="CH12" s="644"/>
      <c r="CI12" s="644"/>
      <c r="CJ12" s="644"/>
      <c r="CK12" s="644"/>
      <c r="CL12" s="644"/>
      <c r="CM12" s="644"/>
      <c r="CN12" s="644"/>
      <c r="CO12" s="644"/>
      <c r="CP12" s="644"/>
      <c r="CQ12" s="645"/>
      <c r="CR12" s="609">
        <v>196397</v>
      </c>
      <c r="CS12" s="610"/>
      <c r="CT12" s="610"/>
      <c r="CU12" s="610"/>
      <c r="CV12" s="610"/>
      <c r="CW12" s="610"/>
      <c r="CX12" s="610"/>
      <c r="CY12" s="611"/>
      <c r="CZ12" s="665">
        <v>0.5</v>
      </c>
      <c r="DA12" s="665"/>
      <c r="DB12" s="665"/>
      <c r="DC12" s="665"/>
      <c r="DD12" s="597">
        <v>7971</v>
      </c>
      <c r="DE12" s="610"/>
      <c r="DF12" s="610"/>
      <c r="DG12" s="610"/>
      <c r="DH12" s="610"/>
      <c r="DI12" s="610"/>
      <c r="DJ12" s="610"/>
      <c r="DK12" s="610"/>
      <c r="DL12" s="610"/>
      <c r="DM12" s="610"/>
      <c r="DN12" s="610"/>
      <c r="DO12" s="610"/>
      <c r="DP12" s="611"/>
      <c r="DQ12" s="597">
        <v>162059</v>
      </c>
      <c r="DR12" s="610"/>
      <c r="DS12" s="610"/>
      <c r="DT12" s="610"/>
      <c r="DU12" s="610"/>
      <c r="DV12" s="610"/>
      <c r="DW12" s="610"/>
      <c r="DX12" s="610"/>
      <c r="DY12" s="610"/>
      <c r="DZ12" s="610"/>
      <c r="EA12" s="610"/>
      <c r="EB12" s="610"/>
      <c r="EC12" s="646"/>
    </row>
    <row r="13" spans="2:143" ht="11.25" customHeight="1">
      <c r="B13" s="606" t="s">
        <v>249</v>
      </c>
      <c r="C13" s="607"/>
      <c r="D13" s="607"/>
      <c r="E13" s="607"/>
      <c r="F13" s="607"/>
      <c r="G13" s="607"/>
      <c r="H13" s="607"/>
      <c r="I13" s="607"/>
      <c r="J13" s="607"/>
      <c r="K13" s="607"/>
      <c r="L13" s="607"/>
      <c r="M13" s="607"/>
      <c r="N13" s="607"/>
      <c r="O13" s="607"/>
      <c r="P13" s="607"/>
      <c r="Q13" s="608"/>
      <c r="R13" s="609">
        <v>27240</v>
      </c>
      <c r="S13" s="610"/>
      <c r="T13" s="610"/>
      <c r="U13" s="610"/>
      <c r="V13" s="610"/>
      <c r="W13" s="610"/>
      <c r="X13" s="610"/>
      <c r="Y13" s="611"/>
      <c r="Z13" s="665">
        <v>0.1</v>
      </c>
      <c r="AA13" s="665"/>
      <c r="AB13" s="665"/>
      <c r="AC13" s="665"/>
      <c r="AD13" s="666">
        <v>27240</v>
      </c>
      <c r="AE13" s="666"/>
      <c r="AF13" s="666"/>
      <c r="AG13" s="666"/>
      <c r="AH13" s="666"/>
      <c r="AI13" s="666"/>
      <c r="AJ13" s="666"/>
      <c r="AK13" s="666"/>
      <c r="AL13" s="612">
        <v>0.1</v>
      </c>
      <c r="AM13" s="613"/>
      <c r="AN13" s="613"/>
      <c r="AO13" s="667"/>
      <c r="AP13" s="606" t="s">
        <v>250</v>
      </c>
      <c r="AQ13" s="607"/>
      <c r="AR13" s="607"/>
      <c r="AS13" s="607"/>
      <c r="AT13" s="607"/>
      <c r="AU13" s="607"/>
      <c r="AV13" s="607"/>
      <c r="AW13" s="607"/>
      <c r="AX13" s="607"/>
      <c r="AY13" s="607"/>
      <c r="AZ13" s="607"/>
      <c r="BA13" s="607"/>
      <c r="BB13" s="607"/>
      <c r="BC13" s="607"/>
      <c r="BD13" s="607"/>
      <c r="BE13" s="607"/>
      <c r="BF13" s="608"/>
      <c r="BG13" s="609">
        <v>8300737</v>
      </c>
      <c r="BH13" s="610"/>
      <c r="BI13" s="610"/>
      <c r="BJ13" s="610"/>
      <c r="BK13" s="610"/>
      <c r="BL13" s="610"/>
      <c r="BM13" s="610"/>
      <c r="BN13" s="611"/>
      <c r="BO13" s="665">
        <v>43.1</v>
      </c>
      <c r="BP13" s="665"/>
      <c r="BQ13" s="665"/>
      <c r="BR13" s="665"/>
      <c r="BS13" s="597" t="s">
        <v>133</v>
      </c>
      <c r="BT13" s="610"/>
      <c r="BU13" s="610"/>
      <c r="BV13" s="610"/>
      <c r="BW13" s="610"/>
      <c r="BX13" s="610"/>
      <c r="BY13" s="610"/>
      <c r="BZ13" s="610"/>
      <c r="CA13" s="610"/>
      <c r="CB13" s="646"/>
      <c r="CD13" s="647" t="s">
        <v>251</v>
      </c>
      <c r="CE13" s="644"/>
      <c r="CF13" s="644"/>
      <c r="CG13" s="644"/>
      <c r="CH13" s="644"/>
      <c r="CI13" s="644"/>
      <c r="CJ13" s="644"/>
      <c r="CK13" s="644"/>
      <c r="CL13" s="644"/>
      <c r="CM13" s="644"/>
      <c r="CN13" s="644"/>
      <c r="CO13" s="644"/>
      <c r="CP13" s="644"/>
      <c r="CQ13" s="645"/>
      <c r="CR13" s="609">
        <v>3265663</v>
      </c>
      <c r="CS13" s="610"/>
      <c r="CT13" s="610"/>
      <c r="CU13" s="610"/>
      <c r="CV13" s="610"/>
      <c r="CW13" s="610"/>
      <c r="CX13" s="610"/>
      <c r="CY13" s="611"/>
      <c r="CZ13" s="665">
        <v>7.9</v>
      </c>
      <c r="DA13" s="665"/>
      <c r="DB13" s="665"/>
      <c r="DC13" s="665"/>
      <c r="DD13" s="597">
        <v>1732170</v>
      </c>
      <c r="DE13" s="610"/>
      <c r="DF13" s="610"/>
      <c r="DG13" s="610"/>
      <c r="DH13" s="610"/>
      <c r="DI13" s="610"/>
      <c r="DJ13" s="610"/>
      <c r="DK13" s="610"/>
      <c r="DL13" s="610"/>
      <c r="DM13" s="610"/>
      <c r="DN13" s="610"/>
      <c r="DO13" s="610"/>
      <c r="DP13" s="611"/>
      <c r="DQ13" s="597">
        <v>1577147</v>
      </c>
      <c r="DR13" s="610"/>
      <c r="DS13" s="610"/>
      <c r="DT13" s="610"/>
      <c r="DU13" s="610"/>
      <c r="DV13" s="610"/>
      <c r="DW13" s="610"/>
      <c r="DX13" s="610"/>
      <c r="DY13" s="610"/>
      <c r="DZ13" s="610"/>
      <c r="EA13" s="610"/>
      <c r="EB13" s="610"/>
      <c r="EC13" s="646"/>
    </row>
    <row r="14" spans="2:143" ht="11.25" customHeight="1">
      <c r="B14" s="606" t="s">
        <v>252</v>
      </c>
      <c r="C14" s="607"/>
      <c r="D14" s="607"/>
      <c r="E14" s="607"/>
      <c r="F14" s="607"/>
      <c r="G14" s="607"/>
      <c r="H14" s="607"/>
      <c r="I14" s="607"/>
      <c r="J14" s="607"/>
      <c r="K14" s="607"/>
      <c r="L14" s="607"/>
      <c r="M14" s="607"/>
      <c r="N14" s="607"/>
      <c r="O14" s="607"/>
      <c r="P14" s="607"/>
      <c r="Q14" s="608"/>
      <c r="R14" s="609" t="s">
        <v>133</v>
      </c>
      <c r="S14" s="610"/>
      <c r="T14" s="610"/>
      <c r="U14" s="610"/>
      <c r="V14" s="610"/>
      <c r="W14" s="610"/>
      <c r="X14" s="610"/>
      <c r="Y14" s="611"/>
      <c r="Z14" s="665" t="s">
        <v>133</v>
      </c>
      <c r="AA14" s="665"/>
      <c r="AB14" s="665"/>
      <c r="AC14" s="665"/>
      <c r="AD14" s="666" t="s">
        <v>133</v>
      </c>
      <c r="AE14" s="666"/>
      <c r="AF14" s="666"/>
      <c r="AG14" s="666"/>
      <c r="AH14" s="666"/>
      <c r="AI14" s="666"/>
      <c r="AJ14" s="666"/>
      <c r="AK14" s="666"/>
      <c r="AL14" s="612" t="s">
        <v>133</v>
      </c>
      <c r="AM14" s="613"/>
      <c r="AN14" s="613"/>
      <c r="AO14" s="667"/>
      <c r="AP14" s="606" t="s">
        <v>253</v>
      </c>
      <c r="AQ14" s="607"/>
      <c r="AR14" s="607"/>
      <c r="AS14" s="607"/>
      <c r="AT14" s="607"/>
      <c r="AU14" s="607"/>
      <c r="AV14" s="607"/>
      <c r="AW14" s="607"/>
      <c r="AX14" s="607"/>
      <c r="AY14" s="607"/>
      <c r="AZ14" s="607"/>
      <c r="BA14" s="607"/>
      <c r="BB14" s="607"/>
      <c r="BC14" s="607"/>
      <c r="BD14" s="607"/>
      <c r="BE14" s="607"/>
      <c r="BF14" s="608"/>
      <c r="BG14" s="609">
        <v>117720</v>
      </c>
      <c r="BH14" s="610"/>
      <c r="BI14" s="610"/>
      <c r="BJ14" s="610"/>
      <c r="BK14" s="610"/>
      <c r="BL14" s="610"/>
      <c r="BM14" s="610"/>
      <c r="BN14" s="611"/>
      <c r="BO14" s="665">
        <v>0.6</v>
      </c>
      <c r="BP14" s="665"/>
      <c r="BQ14" s="665"/>
      <c r="BR14" s="665"/>
      <c r="BS14" s="597" t="s">
        <v>133</v>
      </c>
      <c r="BT14" s="610"/>
      <c r="BU14" s="610"/>
      <c r="BV14" s="610"/>
      <c r="BW14" s="610"/>
      <c r="BX14" s="610"/>
      <c r="BY14" s="610"/>
      <c r="BZ14" s="610"/>
      <c r="CA14" s="610"/>
      <c r="CB14" s="646"/>
      <c r="CD14" s="647" t="s">
        <v>254</v>
      </c>
      <c r="CE14" s="644"/>
      <c r="CF14" s="644"/>
      <c r="CG14" s="644"/>
      <c r="CH14" s="644"/>
      <c r="CI14" s="644"/>
      <c r="CJ14" s="644"/>
      <c r="CK14" s="644"/>
      <c r="CL14" s="644"/>
      <c r="CM14" s="644"/>
      <c r="CN14" s="644"/>
      <c r="CO14" s="644"/>
      <c r="CP14" s="644"/>
      <c r="CQ14" s="645"/>
      <c r="CR14" s="609">
        <v>1502435</v>
      </c>
      <c r="CS14" s="610"/>
      <c r="CT14" s="610"/>
      <c r="CU14" s="610"/>
      <c r="CV14" s="610"/>
      <c r="CW14" s="610"/>
      <c r="CX14" s="610"/>
      <c r="CY14" s="611"/>
      <c r="CZ14" s="665">
        <v>3.6</v>
      </c>
      <c r="DA14" s="665"/>
      <c r="DB14" s="665"/>
      <c r="DC14" s="665"/>
      <c r="DD14" s="597">
        <v>124214</v>
      </c>
      <c r="DE14" s="610"/>
      <c r="DF14" s="610"/>
      <c r="DG14" s="610"/>
      <c r="DH14" s="610"/>
      <c r="DI14" s="610"/>
      <c r="DJ14" s="610"/>
      <c r="DK14" s="610"/>
      <c r="DL14" s="610"/>
      <c r="DM14" s="610"/>
      <c r="DN14" s="610"/>
      <c r="DO14" s="610"/>
      <c r="DP14" s="611"/>
      <c r="DQ14" s="597">
        <v>1270166</v>
      </c>
      <c r="DR14" s="610"/>
      <c r="DS14" s="610"/>
      <c r="DT14" s="610"/>
      <c r="DU14" s="610"/>
      <c r="DV14" s="610"/>
      <c r="DW14" s="610"/>
      <c r="DX14" s="610"/>
      <c r="DY14" s="610"/>
      <c r="DZ14" s="610"/>
      <c r="EA14" s="610"/>
      <c r="EB14" s="610"/>
      <c r="EC14" s="646"/>
    </row>
    <row r="15" spans="2:143" ht="11.25" customHeight="1">
      <c r="B15" s="606" t="s">
        <v>255</v>
      </c>
      <c r="C15" s="607"/>
      <c r="D15" s="607"/>
      <c r="E15" s="607"/>
      <c r="F15" s="607"/>
      <c r="G15" s="607"/>
      <c r="H15" s="607"/>
      <c r="I15" s="607"/>
      <c r="J15" s="607"/>
      <c r="K15" s="607"/>
      <c r="L15" s="607"/>
      <c r="M15" s="607"/>
      <c r="N15" s="607"/>
      <c r="O15" s="607"/>
      <c r="P15" s="607"/>
      <c r="Q15" s="608"/>
      <c r="R15" s="609">
        <v>96486</v>
      </c>
      <c r="S15" s="610"/>
      <c r="T15" s="610"/>
      <c r="U15" s="610"/>
      <c r="V15" s="610"/>
      <c r="W15" s="610"/>
      <c r="X15" s="610"/>
      <c r="Y15" s="611"/>
      <c r="Z15" s="665">
        <v>0.2</v>
      </c>
      <c r="AA15" s="665"/>
      <c r="AB15" s="665"/>
      <c r="AC15" s="665"/>
      <c r="AD15" s="666">
        <v>96486</v>
      </c>
      <c r="AE15" s="666"/>
      <c r="AF15" s="666"/>
      <c r="AG15" s="666"/>
      <c r="AH15" s="666"/>
      <c r="AI15" s="666"/>
      <c r="AJ15" s="666"/>
      <c r="AK15" s="666"/>
      <c r="AL15" s="612">
        <v>0.5</v>
      </c>
      <c r="AM15" s="613"/>
      <c r="AN15" s="613"/>
      <c r="AO15" s="667"/>
      <c r="AP15" s="606" t="s">
        <v>256</v>
      </c>
      <c r="AQ15" s="607"/>
      <c r="AR15" s="607"/>
      <c r="AS15" s="607"/>
      <c r="AT15" s="607"/>
      <c r="AU15" s="607"/>
      <c r="AV15" s="607"/>
      <c r="AW15" s="607"/>
      <c r="AX15" s="607"/>
      <c r="AY15" s="607"/>
      <c r="AZ15" s="607"/>
      <c r="BA15" s="607"/>
      <c r="BB15" s="607"/>
      <c r="BC15" s="607"/>
      <c r="BD15" s="607"/>
      <c r="BE15" s="607"/>
      <c r="BF15" s="608"/>
      <c r="BG15" s="609">
        <v>749311</v>
      </c>
      <c r="BH15" s="610"/>
      <c r="BI15" s="610"/>
      <c r="BJ15" s="610"/>
      <c r="BK15" s="610"/>
      <c r="BL15" s="610"/>
      <c r="BM15" s="610"/>
      <c r="BN15" s="611"/>
      <c r="BO15" s="665">
        <v>3.9</v>
      </c>
      <c r="BP15" s="665"/>
      <c r="BQ15" s="665"/>
      <c r="BR15" s="665"/>
      <c r="BS15" s="597" t="s">
        <v>133</v>
      </c>
      <c r="BT15" s="610"/>
      <c r="BU15" s="610"/>
      <c r="BV15" s="610"/>
      <c r="BW15" s="610"/>
      <c r="BX15" s="610"/>
      <c r="BY15" s="610"/>
      <c r="BZ15" s="610"/>
      <c r="CA15" s="610"/>
      <c r="CB15" s="646"/>
      <c r="CD15" s="647" t="s">
        <v>257</v>
      </c>
      <c r="CE15" s="644"/>
      <c r="CF15" s="644"/>
      <c r="CG15" s="644"/>
      <c r="CH15" s="644"/>
      <c r="CI15" s="644"/>
      <c r="CJ15" s="644"/>
      <c r="CK15" s="644"/>
      <c r="CL15" s="644"/>
      <c r="CM15" s="644"/>
      <c r="CN15" s="644"/>
      <c r="CO15" s="644"/>
      <c r="CP15" s="644"/>
      <c r="CQ15" s="645"/>
      <c r="CR15" s="609">
        <v>4995817</v>
      </c>
      <c r="CS15" s="610"/>
      <c r="CT15" s="610"/>
      <c r="CU15" s="610"/>
      <c r="CV15" s="610"/>
      <c r="CW15" s="610"/>
      <c r="CX15" s="610"/>
      <c r="CY15" s="611"/>
      <c r="CZ15" s="665">
        <v>12.1</v>
      </c>
      <c r="DA15" s="665"/>
      <c r="DB15" s="665"/>
      <c r="DC15" s="665"/>
      <c r="DD15" s="597">
        <v>1361575</v>
      </c>
      <c r="DE15" s="610"/>
      <c r="DF15" s="610"/>
      <c r="DG15" s="610"/>
      <c r="DH15" s="610"/>
      <c r="DI15" s="610"/>
      <c r="DJ15" s="610"/>
      <c r="DK15" s="610"/>
      <c r="DL15" s="610"/>
      <c r="DM15" s="610"/>
      <c r="DN15" s="610"/>
      <c r="DO15" s="610"/>
      <c r="DP15" s="611"/>
      <c r="DQ15" s="597">
        <v>3414318</v>
      </c>
      <c r="DR15" s="610"/>
      <c r="DS15" s="610"/>
      <c r="DT15" s="610"/>
      <c r="DU15" s="610"/>
      <c r="DV15" s="610"/>
      <c r="DW15" s="610"/>
      <c r="DX15" s="610"/>
      <c r="DY15" s="610"/>
      <c r="DZ15" s="610"/>
      <c r="EA15" s="610"/>
      <c r="EB15" s="610"/>
      <c r="EC15" s="646"/>
    </row>
    <row r="16" spans="2:143" ht="11.25" customHeight="1">
      <c r="B16" s="606" t="s">
        <v>258</v>
      </c>
      <c r="C16" s="607"/>
      <c r="D16" s="607"/>
      <c r="E16" s="607"/>
      <c r="F16" s="607"/>
      <c r="G16" s="607"/>
      <c r="H16" s="607"/>
      <c r="I16" s="607"/>
      <c r="J16" s="607"/>
      <c r="K16" s="607"/>
      <c r="L16" s="607"/>
      <c r="M16" s="607"/>
      <c r="N16" s="607"/>
      <c r="O16" s="607"/>
      <c r="P16" s="607"/>
      <c r="Q16" s="608"/>
      <c r="R16" s="609" t="s">
        <v>133</v>
      </c>
      <c r="S16" s="610"/>
      <c r="T16" s="610"/>
      <c r="U16" s="610"/>
      <c r="V16" s="610"/>
      <c r="W16" s="610"/>
      <c r="X16" s="610"/>
      <c r="Y16" s="611"/>
      <c r="Z16" s="665" t="s">
        <v>133</v>
      </c>
      <c r="AA16" s="665"/>
      <c r="AB16" s="665"/>
      <c r="AC16" s="665"/>
      <c r="AD16" s="666" t="s">
        <v>133</v>
      </c>
      <c r="AE16" s="666"/>
      <c r="AF16" s="666"/>
      <c r="AG16" s="666"/>
      <c r="AH16" s="666"/>
      <c r="AI16" s="666"/>
      <c r="AJ16" s="666"/>
      <c r="AK16" s="666"/>
      <c r="AL16" s="612" t="s">
        <v>133</v>
      </c>
      <c r="AM16" s="613"/>
      <c r="AN16" s="613"/>
      <c r="AO16" s="667"/>
      <c r="AP16" s="606" t="s">
        <v>259</v>
      </c>
      <c r="AQ16" s="607"/>
      <c r="AR16" s="607"/>
      <c r="AS16" s="607"/>
      <c r="AT16" s="607"/>
      <c r="AU16" s="607"/>
      <c r="AV16" s="607"/>
      <c r="AW16" s="607"/>
      <c r="AX16" s="607"/>
      <c r="AY16" s="607"/>
      <c r="AZ16" s="607"/>
      <c r="BA16" s="607"/>
      <c r="BB16" s="607"/>
      <c r="BC16" s="607"/>
      <c r="BD16" s="607"/>
      <c r="BE16" s="607"/>
      <c r="BF16" s="608"/>
      <c r="BG16" s="609" t="s">
        <v>133</v>
      </c>
      <c r="BH16" s="610"/>
      <c r="BI16" s="610"/>
      <c r="BJ16" s="610"/>
      <c r="BK16" s="610"/>
      <c r="BL16" s="610"/>
      <c r="BM16" s="610"/>
      <c r="BN16" s="611"/>
      <c r="BO16" s="665" t="s">
        <v>133</v>
      </c>
      <c r="BP16" s="665"/>
      <c r="BQ16" s="665"/>
      <c r="BR16" s="665"/>
      <c r="BS16" s="597" t="s">
        <v>133</v>
      </c>
      <c r="BT16" s="610"/>
      <c r="BU16" s="610"/>
      <c r="BV16" s="610"/>
      <c r="BW16" s="610"/>
      <c r="BX16" s="610"/>
      <c r="BY16" s="610"/>
      <c r="BZ16" s="610"/>
      <c r="CA16" s="610"/>
      <c r="CB16" s="646"/>
      <c r="CD16" s="647" t="s">
        <v>260</v>
      </c>
      <c r="CE16" s="644"/>
      <c r="CF16" s="644"/>
      <c r="CG16" s="644"/>
      <c r="CH16" s="644"/>
      <c r="CI16" s="644"/>
      <c r="CJ16" s="644"/>
      <c r="CK16" s="644"/>
      <c r="CL16" s="644"/>
      <c r="CM16" s="644"/>
      <c r="CN16" s="644"/>
      <c r="CO16" s="644"/>
      <c r="CP16" s="644"/>
      <c r="CQ16" s="645"/>
      <c r="CR16" s="609">
        <v>6069</v>
      </c>
      <c r="CS16" s="610"/>
      <c r="CT16" s="610"/>
      <c r="CU16" s="610"/>
      <c r="CV16" s="610"/>
      <c r="CW16" s="610"/>
      <c r="CX16" s="610"/>
      <c r="CY16" s="611"/>
      <c r="CZ16" s="665">
        <v>0</v>
      </c>
      <c r="DA16" s="665"/>
      <c r="DB16" s="665"/>
      <c r="DC16" s="665"/>
      <c r="DD16" s="597" t="s">
        <v>133</v>
      </c>
      <c r="DE16" s="610"/>
      <c r="DF16" s="610"/>
      <c r="DG16" s="610"/>
      <c r="DH16" s="610"/>
      <c r="DI16" s="610"/>
      <c r="DJ16" s="610"/>
      <c r="DK16" s="610"/>
      <c r="DL16" s="610"/>
      <c r="DM16" s="610"/>
      <c r="DN16" s="610"/>
      <c r="DO16" s="610"/>
      <c r="DP16" s="611"/>
      <c r="DQ16" s="597">
        <v>2069</v>
      </c>
      <c r="DR16" s="610"/>
      <c r="DS16" s="610"/>
      <c r="DT16" s="610"/>
      <c r="DU16" s="610"/>
      <c r="DV16" s="610"/>
      <c r="DW16" s="610"/>
      <c r="DX16" s="610"/>
      <c r="DY16" s="610"/>
      <c r="DZ16" s="610"/>
      <c r="EA16" s="610"/>
      <c r="EB16" s="610"/>
      <c r="EC16" s="646"/>
    </row>
    <row r="17" spans="2:133" ht="11.25" customHeight="1">
      <c r="B17" s="606" t="s">
        <v>261</v>
      </c>
      <c r="C17" s="607"/>
      <c r="D17" s="607"/>
      <c r="E17" s="607"/>
      <c r="F17" s="607"/>
      <c r="G17" s="607"/>
      <c r="H17" s="607"/>
      <c r="I17" s="607"/>
      <c r="J17" s="607"/>
      <c r="K17" s="607"/>
      <c r="L17" s="607"/>
      <c r="M17" s="607"/>
      <c r="N17" s="607"/>
      <c r="O17" s="607"/>
      <c r="P17" s="607"/>
      <c r="Q17" s="608"/>
      <c r="R17" s="609">
        <v>88940</v>
      </c>
      <c r="S17" s="610"/>
      <c r="T17" s="610"/>
      <c r="U17" s="610"/>
      <c r="V17" s="610"/>
      <c r="W17" s="610"/>
      <c r="X17" s="610"/>
      <c r="Y17" s="611"/>
      <c r="Z17" s="665">
        <v>0.2</v>
      </c>
      <c r="AA17" s="665"/>
      <c r="AB17" s="665"/>
      <c r="AC17" s="665"/>
      <c r="AD17" s="666">
        <v>88940</v>
      </c>
      <c r="AE17" s="666"/>
      <c r="AF17" s="666"/>
      <c r="AG17" s="666"/>
      <c r="AH17" s="666"/>
      <c r="AI17" s="666"/>
      <c r="AJ17" s="666"/>
      <c r="AK17" s="666"/>
      <c r="AL17" s="612">
        <v>0.4</v>
      </c>
      <c r="AM17" s="613"/>
      <c r="AN17" s="613"/>
      <c r="AO17" s="667"/>
      <c r="AP17" s="606" t="s">
        <v>262</v>
      </c>
      <c r="AQ17" s="607"/>
      <c r="AR17" s="607"/>
      <c r="AS17" s="607"/>
      <c r="AT17" s="607"/>
      <c r="AU17" s="607"/>
      <c r="AV17" s="607"/>
      <c r="AW17" s="607"/>
      <c r="AX17" s="607"/>
      <c r="AY17" s="607"/>
      <c r="AZ17" s="607"/>
      <c r="BA17" s="607"/>
      <c r="BB17" s="607"/>
      <c r="BC17" s="607"/>
      <c r="BD17" s="607"/>
      <c r="BE17" s="607"/>
      <c r="BF17" s="608"/>
      <c r="BG17" s="609" t="s">
        <v>133</v>
      </c>
      <c r="BH17" s="610"/>
      <c r="BI17" s="610"/>
      <c r="BJ17" s="610"/>
      <c r="BK17" s="610"/>
      <c r="BL17" s="610"/>
      <c r="BM17" s="610"/>
      <c r="BN17" s="611"/>
      <c r="BO17" s="665" t="s">
        <v>133</v>
      </c>
      <c r="BP17" s="665"/>
      <c r="BQ17" s="665"/>
      <c r="BR17" s="665"/>
      <c r="BS17" s="597" t="s">
        <v>240</v>
      </c>
      <c r="BT17" s="610"/>
      <c r="BU17" s="610"/>
      <c r="BV17" s="610"/>
      <c r="BW17" s="610"/>
      <c r="BX17" s="610"/>
      <c r="BY17" s="610"/>
      <c r="BZ17" s="610"/>
      <c r="CA17" s="610"/>
      <c r="CB17" s="646"/>
      <c r="CD17" s="647" t="s">
        <v>263</v>
      </c>
      <c r="CE17" s="644"/>
      <c r="CF17" s="644"/>
      <c r="CG17" s="644"/>
      <c r="CH17" s="644"/>
      <c r="CI17" s="644"/>
      <c r="CJ17" s="644"/>
      <c r="CK17" s="644"/>
      <c r="CL17" s="644"/>
      <c r="CM17" s="644"/>
      <c r="CN17" s="644"/>
      <c r="CO17" s="644"/>
      <c r="CP17" s="644"/>
      <c r="CQ17" s="645"/>
      <c r="CR17" s="609">
        <v>2125858</v>
      </c>
      <c r="CS17" s="610"/>
      <c r="CT17" s="610"/>
      <c r="CU17" s="610"/>
      <c r="CV17" s="610"/>
      <c r="CW17" s="610"/>
      <c r="CX17" s="610"/>
      <c r="CY17" s="611"/>
      <c r="CZ17" s="665">
        <v>5.0999999999999996</v>
      </c>
      <c r="DA17" s="665"/>
      <c r="DB17" s="665"/>
      <c r="DC17" s="665"/>
      <c r="DD17" s="597" t="s">
        <v>133</v>
      </c>
      <c r="DE17" s="610"/>
      <c r="DF17" s="610"/>
      <c r="DG17" s="610"/>
      <c r="DH17" s="610"/>
      <c r="DI17" s="610"/>
      <c r="DJ17" s="610"/>
      <c r="DK17" s="610"/>
      <c r="DL17" s="610"/>
      <c r="DM17" s="610"/>
      <c r="DN17" s="610"/>
      <c r="DO17" s="610"/>
      <c r="DP17" s="611"/>
      <c r="DQ17" s="597">
        <v>2125858</v>
      </c>
      <c r="DR17" s="610"/>
      <c r="DS17" s="610"/>
      <c r="DT17" s="610"/>
      <c r="DU17" s="610"/>
      <c r="DV17" s="610"/>
      <c r="DW17" s="610"/>
      <c r="DX17" s="610"/>
      <c r="DY17" s="610"/>
      <c r="DZ17" s="610"/>
      <c r="EA17" s="610"/>
      <c r="EB17" s="610"/>
      <c r="EC17" s="646"/>
    </row>
    <row r="18" spans="2:133" ht="11.25" customHeight="1">
      <c r="B18" s="606" t="s">
        <v>264</v>
      </c>
      <c r="C18" s="607"/>
      <c r="D18" s="607"/>
      <c r="E18" s="607"/>
      <c r="F18" s="607"/>
      <c r="G18" s="607"/>
      <c r="H18" s="607"/>
      <c r="I18" s="607"/>
      <c r="J18" s="607"/>
      <c r="K18" s="607"/>
      <c r="L18" s="607"/>
      <c r="M18" s="607"/>
      <c r="N18" s="607"/>
      <c r="O18" s="607"/>
      <c r="P18" s="607"/>
      <c r="Q18" s="608"/>
      <c r="R18" s="609">
        <v>470798</v>
      </c>
      <c r="S18" s="610"/>
      <c r="T18" s="610"/>
      <c r="U18" s="610"/>
      <c r="V18" s="610"/>
      <c r="W18" s="610"/>
      <c r="X18" s="610"/>
      <c r="Y18" s="611"/>
      <c r="Z18" s="665">
        <v>1.1000000000000001</v>
      </c>
      <c r="AA18" s="665"/>
      <c r="AB18" s="665"/>
      <c r="AC18" s="665"/>
      <c r="AD18" s="666">
        <v>383197</v>
      </c>
      <c r="AE18" s="666"/>
      <c r="AF18" s="666"/>
      <c r="AG18" s="666"/>
      <c r="AH18" s="666"/>
      <c r="AI18" s="666"/>
      <c r="AJ18" s="666"/>
      <c r="AK18" s="666"/>
      <c r="AL18" s="612">
        <v>1.8</v>
      </c>
      <c r="AM18" s="613"/>
      <c r="AN18" s="613"/>
      <c r="AO18" s="667"/>
      <c r="AP18" s="606" t="s">
        <v>265</v>
      </c>
      <c r="AQ18" s="607"/>
      <c r="AR18" s="607"/>
      <c r="AS18" s="607"/>
      <c r="AT18" s="607"/>
      <c r="AU18" s="607"/>
      <c r="AV18" s="607"/>
      <c r="AW18" s="607"/>
      <c r="AX18" s="607"/>
      <c r="AY18" s="607"/>
      <c r="AZ18" s="607"/>
      <c r="BA18" s="607"/>
      <c r="BB18" s="607"/>
      <c r="BC18" s="607"/>
      <c r="BD18" s="607"/>
      <c r="BE18" s="607"/>
      <c r="BF18" s="608"/>
      <c r="BG18" s="609" t="s">
        <v>133</v>
      </c>
      <c r="BH18" s="610"/>
      <c r="BI18" s="610"/>
      <c r="BJ18" s="610"/>
      <c r="BK18" s="610"/>
      <c r="BL18" s="610"/>
      <c r="BM18" s="610"/>
      <c r="BN18" s="611"/>
      <c r="BO18" s="665" t="s">
        <v>133</v>
      </c>
      <c r="BP18" s="665"/>
      <c r="BQ18" s="665"/>
      <c r="BR18" s="665"/>
      <c r="BS18" s="597" t="s">
        <v>133</v>
      </c>
      <c r="BT18" s="610"/>
      <c r="BU18" s="610"/>
      <c r="BV18" s="610"/>
      <c r="BW18" s="610"/>
      <c r="BX18" s="610"/>
      <c r="BY18" s="610"/>
      <c r="BZ18" s="610"/>
      <c r="CA18" s="610"/>
      <c r="CB18" s="646"/>
      <c r="CD18" s="647" t="s">
        <v>266</v>
      </c>
      <c r="CE18" s="644"/>
      <c r="CF18" s="644"/>
      <c r="CG18" s="644"/>
      <c r="CH18" s="644"/>
      <c r="CI18" s="644"/>
      <c r="CJ18" s="644"/>
      <c r="CK18" s="644"/>
      <c r="CL18" s="644"/>
      <c r="CM18" s="644"/>
      <c r="CN18" s="644"/>
      <c r="CO18" s="644"/>
      <c r="CP18" s="644"/>
      <c r="CQ18" s="645"/>
      <c r="CR18" s="609" t="s">
        <v>133</v>
      </c>
      <c r="CS18" s="610"/>
      <c r="CT18" s="610"/>
      <c r="CU18" s="610"/>
      <c r="CV18" s="610"/>
      <c r="CW18" s="610"/>
      <c r="CX18" s="610"/>
      <c r="CY18" s="611"/>
      <c r="CZ18" s="665" t="s">
        <v>133</v>
      </c>
      <c r="DA18" s="665"/>
      <c r="DB18" s="665"/>
      <c r="DC18" s="665"/>
      <c r="DD18" s="597" t="s">
        <v>133</v>
      </c>
      <c r="DE18" s="610"/>
      <c r="DF18" s="610"/>
      <c r="DG18" s="610"/>
      <c r="DH18" s="610"/>
      <c r="DI18" s="610"/>
      <c r="DJ18" s="610"/>
      <c r="DK18" s="610"/>
      <c r="DL18" s="610"/>
      <c r="DM18" s="610"/>
      <c r="DN18" s="610"/>
      <c r="DO18" s="610"/>
      <c r="DP18" s="611"/>
      <c r="DQ18" s="597" t="s">
        <v>240</v>
      </c>
      <c r="DR18" s="610"/>
      <c r="DS18" s="610"/>
      <c r="DT18" s="610"/>
      <c r="DU18" s="610"/>
      <c r="DV18" s="610"/>
      <c r="DW18" s="610"/>
      <c r="DX18" s="610"/>
      <c r="DY18" s="610"/>
      <c r="DZ18" s="610"/>
      <c r="EA18" s="610"/>
      <c r="EB18" s="610"/>
      <c r="EC18" s="646"/>
    </row>
    <row r="19" spans="2:133" ht="11.25" customHeight="1">
      <c r="B19" s="606" t="s">
        <v>267</v>
      </c>
      <c r="C19" s="607"/>
      <c r="D19" s="607"/>
      <c r="E19" s="607"/>
      <c r="F19" s="607"/>
      <c r="G19" s="607"/>
      <c r="H19" s="607"/>
      <c r="I19" s="607"/>
      <c r="J19" s="607"/>
      <c r="K19" s="607"/>
      <c r="L19" s="607"/>
      <c r="M19" s="607"/>
      <c r="N19" s="607"/>
      <c r="O19" s="607"/>
      <c r="P19" s="607"/>
      <c r="Q19" s="608"/>
      <c r="R19" s="609">
        <v>383197</v>
      </c>
      <c r="S19" s="610"/>
      <c r="T19" s="610"/>
      <c r="U19" s="610"/>
      <c r="V19" s="610"/>
      <c r="W19" s="610"/>
      <c r="X19" s="610"/>
      <c r="Y19" s="611"/>
      <c r="Z19" s="665">
        <v>0.9</v>
      </c>
      <c r="AA19" s="665"/>
      <c r="AB19" s="665"/>
      <c r="AC19" s="665"/>
      <c r="AD19" s="666">
        <v>383197</v>
      </c>
      <c r="AE19" s="666"/>
      <c r="AF19" s="666"/>
      <c r="AG19" s="666"/>
      <c r="AH19" s="666"/>
      <c r="AI19" s="666"/>
      <c r="AJ19" s="666"/>
      <c r="AK19" s="666"/>
      <c r="AL19" s="612">
        <v>1.8</v>
      </c>
      <c r="AM19" s="613"/>
      <c r="AN19" s="613"/>
      <c r="AO19" s="667"/>
      <c r="AP19" s="606" t="s">
        <v>268</v>
      </c>
      <c r="AQ19" s="607"/>
      <c r="AR19" s="607"/>
      <c r="AS19" s="607"/>
      <c r="AT19" s="607"/>
      <c r="AU19" s="607"/>
      <c r="AV19" s="607"/>
      <c r="AW19" s="607"/>
      <c r="AX19" s="607"/>
      <c r="AY19" s="607"/>
      <c r="AZ19" s="607"/>
      <c r="BA19" s="607"/>
      <c r="BB19" s="607"/>
      <c r="BC19" s="607"/>
      <c r="BD19" s="607"/>
      <c r="BE19" s="607"/>
      <c r="BF19" s="608"/>
      <c r="BG19" s="609">
        <v>1525581</v>
      </c>
      <c r="BH19" s="610"/>
      <c r="BI19" s="610"/>
      <c r="BJ19" s="610"/>
      <c r="BK19" s="610"/>
      <c r="BL19" s="610"/>
      <c r="BM19" s="610"/>
      <c r="BN19" s="611"/>
      <c r="BO19" s="665">
        <v>7.9</v>
      </c>
      <c r="BP19" s="665"/>
      <c r="BQ19" s="665"/>
      <c r="BR19" s="665"/>
      <c r="BS19" s="597" t="s">
        <v>133</v>
      </c>
      <c r="BT19" s="610"/>
      <c r="BU19" s="610"/>
      <c r="BV19" s="610"/>
      <c r="BW19" s="610"/>
      <c r="BX19" s="610"/>
      <c r="BY19" s="610"/>
      <c r="BZ19" s="610"/>
      <c r="CA19" s="610"/>
      <c r="CB19" s="646"/>
      <c r="CD19" s="647" t="s">
        <v>269</v>
      </c>
      <c r="CE19" s="644"/>
      <c r="CF19" s="644"/>
      <c r="CG19" s="644"/>
      <c r="CH19" s="644"/>
      <c r="CI19" s="644"/>
      <c r="CJ19" s="644"/>
      <c r="CK19" s="644"/>
      <c r="CL19" s="644"/>
      <c r="CM19" s="644"/>
      <c r="CN19" s="644"/>
      <c r="CO19" s="644"/>
      <c r="CP19" s="644"/>
      <c r="CQ19" s="645"/>
      <c r="CR19" s="609" t="s">
        <v>133</v>
      </c>
      <c r="CS19" s="610"/>
      <c r="CT19" s="610"/>
      <c r="CU19" s="610"/>
      <c r="CV19" s="610"/>
      <c r="CW19" s="610"/>
      <c r="CX19" s="610"/>
      <c r="CY19" s="611"/>
      <c r="CZ19" s="665" t="s">
        <v>133</v>
      </c>
      <c r="DA19" s="665"/>
      <c r="DB19" s="665"/>
      <c r="DC19" s="665"/>
      <c r="DD19" s="597" t="s">
        <v>133</v>
      </c>
      <c r="DE19" s="610"/>
      <c r="DF19" s="610"/>
      <c r="DG19" s="610"/>
      <c r="DH19" s="610"/>
      <c r="DI19" s="610"/>
      <c r="DJ19" s="610"/>
      <c r="DK19" s="610"/>
      <c r="DL19" s="610"/>
      <c r="DM19" s="610"/>
      <c r="DN19" s="610"/>
      <c r="DO19" s="610"/>
      <c r="DP19" s="611"/>
      <c r="DQ19" s="597" t="s">
        <v>240</v>
      </c>
      <c r="DR19" s="610"/>
      <c r="DS19" s="610"/>
      <c r="DT19" s="610"/>
      <c r="DU19" s="610"/>
      <c r="DV19" s="610"/>
      <c r="DW19" s="610"/>
      <c r="DX19" s="610"/>
      <c r="DY19" s="610"/>
      <c r="DZ19" s="610"/>
      <c r="EA19" s="610"/>
      <c r="EB19" s="610"/>
      <c r="EC19" s="646"/>
    </row>
    <row r="20" spans="2:133" ht="11.25" customHeight="1">
      <c r="B20" s="606" t="s">
        <v>270</v>
      </c>
      <c r="C20" s="607"/>
      <c r="D20" s="607"/>
      <c r="E20" s="607"/>
      <c r="F20" s="607"/>
      <c r="G20" s="607"/>
      <c r="H20" s="607"/>
      <c r="I20" s="607"/>
      <c r="J20" s="607"/>
      <c r="K20" s="607"/>
      <c r="L20" s="607"/>
      <c r="M20" s="607"/>
      <c r="N20" s="607"/>
      <c r="O20" s="607"/>
      <c r="P20" s="607"/>
      <c r="Q20" s="608"/>
      <c r="R20" s="609">
        <v>87601</v>
      </c>
      <c r="S20" s="610"/>
      <c r="T20" s="610"/>
      <c r="U20" s="610"/>
      <c r="V20" s="610"/>
      <c r="W20" s="610"/>
      <c r="X20" s="610"/>
      <c r="Y20" s="611"/>
      <c r="Z20" s="665">
        <v>0.2</v>
      </c>
      <c r="AA20" s="665"/>
      <c r="AB20" s="665"/>
      <c r="AC20" s="665"/>
      <c r="AD20" s="666" t="s">
        <v>133</v>
      </c>
      <c r="AE20" s="666"/>
      <c r="AF20" s="666"/>
      <c r="AG20" s="666"/>
      <c r="AH20" s="666"/>
      <c r="AI20" s="666"/>
      <c r="AJ20" s="666"/>
      <c r="AK20" s="666"/>
      <c r="AL20" s="612" t="s">
        <v>133</v>
      </c>
      <c r="AM20" s="613"/>
      <c r="AN20" s="613"/>
      <c r="AO20" s="667"/>
      <c r="AP20" s="606" t="s">
        <v>271</v>
      </c>
      <c r="AQ20" s="607"/>
      <c r="AR20" s="607"/>
      <c r="AS20" s="607"/>
      <c r="AT20" s="607"/>
      <c r="AU20" s="607"/>
      <c r="AV20" s="607"/>
      <c r="AW20" s="607"/>
      <c r="AX20" s="607"/>
      <c r="AY20" s="607"/>
      <c r="AZ20" s="607"/>
      <c r="BA20" s="607"/>
      <c r="BB20" s="607"/>
      <c r="BC20" s="607"/>
      <c r="BD20" s="607"/>
      <c r="BE20" s="607"/>
      <c r="BF20" s="608"/>
      <c r="BG20" s="609">
        <v>1525581</v>
      </c>
      <c r="BH20" s="610"/>
      <c r="BI20" s="610"/>
      <c r="BJ20" s="610"/>
      <c r="BK20" s="610"/>
      <c r="BL20" s="610"/>
      <c r="BM20" s="610"/>
      <c r="BN20" s="611"/>
      <c r="BO20" s="665">
        <v>7.9</v>
      </c>
      <c r="BP20" s="665"/>
      <c r="BQ20" s="665"/>
      <c r="BR20" s="665"/>
      <c r="BS20" s="597" t="s">
        <v>133</v>
      </c>
      <c r="BT20" s="610"/>
      <c r="BU20" s="610"/>
      <c r="BV20" s="610"/>
      <c r="BW20" s="610"/>
      <c r="BX20" s="610"/>
      <c r="BY20" s="610"/>
      <c r="BZ20" s="610"/>
      <c r="CA20" s="610"/>
      <c r="CB20" s="646"/>
      <c r="CD20" s="647" t="s">
        <v>272</v>
      </c>
      <c r="CE20" s="644"/>
      <c r="CF20" s="644"/>
      <c r="CG20" s="644"/>
      <c r="CH20" s="644"/>
      <c r="CI20" s="644"/>
      <c r="CJ20" s="644"/>
      <c r="CK20" s="644"/>
      <c r="CL20" s="644"/>
      <c r="CM20" s="644"/>
      <c r="CN20" s="644"/>
      <c r="CO20" s="644"/>
      <c r="CP20" s="644"/>
      <c r="CQ20" s="645"/>
      <c r="CR20" s="609">
        <v>41291360</v>
      </c>
      <c r="CS20" s="610"/>
      <c r="CT20" s="610"/>
      <c r="CU20" s="610"/>
      <c r="CV20" s="610"/>
      <c r="CW20" s="610"/>
      <c r="CX20" s="610"/>
      <c r="CY20" s="611"/>
      <c r="CZ20" s="665">
        <v>100</v>
      </c>
      <c r="DA20" s="665"/>
      <c r="DB20" s="665"/>
      <c r="DC20" s="665"/>
      <c r="DD20" s="597">
        <v>3629974</v>
      </c>
      <c r="DE20" s="610"/>
      <c r="DF20" s="610"/>
      <c r="DG20" s="610"/>
      <c r="DH20" s="610"/>
      <c r="DI20" s="610"/>
      <c r="DJ20" s="610"/>
      <c r="DK20" s="610"/>
      <c r="DL20" s="610"/>
      <c r="DM20" s="610"/>
      <c r="DN20" s="610"/>
      <c r="DO20" s="610"/>
      <c r="DP20" s="611"/>
      <c r="DQ20" s="597">
        <v>24040544</v>
      </c>
      <c r="DR20" s="610"/>
      <c r="DS20" s="610"/>
      <c r="DT20" s="610"/>
      <c r="DU20" s="610"/>
      <c r="DV20" s="610"/>
      <c r="DW20" s="610"/>
      <c r="DX20" s="610"/>
      <c r="DY20" s="610"/>
      <c r="DZ20" s="610"/>
      <c r="EA20" s="610"/>
      <c r="EB20" s="610"/>
      <c r="EC20" s="646"/>
    </row>
    <row r="21" spans="2:133" ht="11.25" customHeight="1">
      <c r="B21" s="606" t="s">
        <v>273</v>
      </c>
      <c r="C21" s="607"/>
      <c r="D21" s="607"/>
      <c r="E21" s="607"/>
      <c r="F21" s="607"/>
      <c r="G21" s="607"/>
      <c r="H21" s="607"/>
      <c r="I21" s="607"/>
      <c r="J21" s="607"/>
      <c r="K21" s="607"/>
      <c r="L21" s="607"/>
      <c r="M21" s="607"/>
      <c r="N21" s="607"/>
      <c r="O21" s="607"/>
      <c r="P21" s="607"/>
      <c r="Q21" s="608"/>
      <c r="R21" s="609" t="s">
        <v>133</v>
      </c>
      <c r="S21" s="610"/>
      <c r="T21" s="610"/>
      <c r="U21" s="610"/>
      <c r="V21" s="610"/>
      <c r="W21" s="610"/>
      <c r="X21" s="610"/>
      <c r="Y21" s="611"/>
      <c r="Z21" s="665" t="s">
        <v>133</v>
      </c>
      <c r="AA21" s="665"/>
      <c r="AB21" s="665"/>
      <c r="AC21" s="665"/>
      <c r="AD21" s="666" t="s">
        <v>133</v>
      </c>
      <c r="AE21" s="666"/>
      <c r="AF21" s="666"/>
      <c r="AG21" s="666"/>
      <c r="AH21" s="666"/>
      <c r="AI21" s="666"/>
      <c r="AJ21" s="666"/>
      <c r="AK21" s="666"/>
      <c r="AL21" s="612" t="s">
        <v>133</v>
      </c>
      <c r="AM21" s="613"/>
      <c r="AN21" s="613"/>
      <c r="AO21" s="667"/>
      <c r="AP21" s="711" t="s">
        <v>274</v>
      </c>
      <c r="AQ21" s="718"/>
      <c r="AR21" s="718"/>
      <c r="AS21" s="718"/>
      <c r="AT21" s="718"/>
      <c r="AU21" s="718"/>
      <c r="AV21" s="718"/>
      <c r="AW21" s="718"/>
      <c r="AX21" s="718"/>
      <c r="AY21" s="718"/>
      <c r="AZ21" s="718"/>
      <c r="BA21" s="718"/>
      <c r="BB21" s="718"/>
      <c r="BC21" s="718"/>
      <c r="BD21" s="718"/>
      <c r="BE21" s="718"/>
      <c r="BF21" s="713"/>
      <c r="BG21" s="609" t="s">
        <v>133</v>
      </c>
      <c r="BH21" s="610"/>
      <c r="BI21" s="610"/>
      <c r="BJ21" s="610"/>
      <c r="BK21" s="610"/>
      <c r="BL21" s="610"/>
      <c r="BM21" s="610"/>
      <c r="BN21" s="611"/>
      <c r="BO21" s="665" t="s">
        <v>133</v>
      </c>
      <c r="BP21" s="665"/>
      <c r="BQ21" s="665"/>
      <c r="BR21" s="665"/>
      <c r="BS21" s="597" t="s">
        <v>133</v>
      </c>
      <c r="BT21" s="610"/>
      <c r="BU21" s="610"/>
      <c r="BV21" s="610"/>
      <c r="BW21" s="610"/>
      <c r="BX21" s="610"/>
      <c r="BY21" s="610"/>
      <c r="BZ21" s="610"/>
      <c r="CA21" s="610"/>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6" t="s">
        <v>275</v>
      </c>
      <c r="C22" s="607"/>
      <c r="D22" s="607"/>
      <c r="E22" s="607"/>
      <c r="F22" s="607"/>
      <c r="G22" s="607"/>
      <c r="H22" s="607"/>
      <c r="I22" s="607"/>
      <c r="J22" s="607"/>
      <c r="K22" s="607"/>
      <c r="L22" s="607"/>
      <c r="M22" s="607"/>
      <c r="N22" s="607"/>
      <c r="O22" s="607"/>
      <c r="P22" s="607"/>
      <c r="Q22" s="608"/>
      <c r="R22" s="609">
        <v>22755357</v>
      </c>
      <c r="S22" s="610"/>
      <c r="T22" s="610"/>
      <c r="U22" s="610"/>
      <c r="V22" s="610"/>
      <c r="W22" s="610"/>
      <c r="X22" s="610"/>
      <c r="Y22" s="611"/>
      <c r="Z22" s="665">
        <v>53.4</v>
      </c>
      <c r="AA22" s="665"/>
      <c r="AB22" s="665"/>
      <c r="AC22" s="665"/>
      <c r="AD22" s="666">
        <v>21142175</v>
      </c>
      <c r="AE22" s="666"/>
      <c r="AF22" s="666"/>
      <c r="AG22" s="666"/>
      <c r="AH22" s="666"/>
      <c r="AI22" s="666"/>
      <c r="AJ22" s="666"/>
      <c r="AK22" s="666"/>
      <c r="AL22" s="612">
        <v>99.5</v>
      </c>
      <c r="AM22" s="613"/>
      <c r="AN22" s="613"/>
      <c r="AO22" s="667"/>
      <c r="AP22" s="711" t="s">
        <v>276</v>
      </c>
      <c r="AQ22" s="718"/>
      <c r="AR22" s="718"/>
      <c r="AS22" s="718"/>
      <c r="AT22" s="718"/>
      <c r="AU22" s="718"/>
      <c r="AV22" s="718"/>
      <c r="AW22" s="718"/>
      <c r="AX22" s="718"/>
      <c r="AY22" s="718"/>
      <c r="AZ22" s="718"/>
      <c r="BA22" s="718"/>
      <c r="BB22" s="718"/>
      <c r="BC22" s="718"/>
      <c r="BD22" s="718"/>
      <c r="BE22" s="718"/>
      <c r="BF22" s="713"/>
      <c r="BG22" s="609" t="s">
        <v>133</v>
      </c>
      <c r="BH22" s="610"/>
      <c r="BI22" s="610"/>
      <c r="BJ22" s="610"/>
      <c r="BK22" s="610"/>
      <c r="BL22" s="610"/>
      <c r="BM22" s="610"/>
      <c r="BN22" s="611"/>
      <c r="BO22" s="665" t="s">
        <v>133</v>
      </c>
      <c r="BP22" s="665"/>
      <c r="BQ22" s="665"/>
      <c r="BR22" s="665"/>
      <c r="BS22" s="597" t="s">
        <v>133</v>
      </c>
      <c r="BT22" s="610"/>
      <c r="BU22" s="610"/>
      <c r="BV22" s="610"/>
      <c r="BW22" s="610"/>
      <c r="BX22" s="610"/>
      <c r="BY22" s="610"/>
      <c r="BZ22" s="610"/>
      <c r="CA22" s="610"/>
      <c r="CB22" s="646"/>
      <c r="CD22" s="720" t="s">
        <v>277</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6" t="s">
        <v>278</v>
      </c>
      <c r="C23" s="607"/>
      <c r="D23" s="607"/>
      <c r="E23" s="607"/>
      <c r="F23" s="607"/>
      <c r="G23" s="607"/>
      <c r="H23" s="607"/>
      <c r="I23" s="607"/>
      <c r="J23" s="607"/>
      <c r="K23" s="607"/>
      <c r="L23" s="607"/>
      <c r="M23" s="607"/>
      <c r="N23" s="607"/>
      <c r="O23" s="607"/>
      <c r="P23" s="607"/>
      <c r="Q23" s="608"/>
      <c r="R23" s="609">
        <v>12900</v>
      </c>
      <c r="S23" s="610"/>
      <c r="T23" s="610"/>
      <c r="U23" s="610"/>
      <c r="V23" s="610"/>
      <c r="W23" s="610"/>
      <c r="X23" s="610"/>
      <c r="Y23" s="611"/>
      <c r="Z23" s="665">
        <v>0</v>
      </c>
      <c r="AA23" s="665"/>
      <c r="AB23" s="665"/>
      <c r="AC23" s="665"/>
      <c r="AD23" s="666">
        <v>12900</v>
      </c>
      <c r="AE23" s="666"/>
      <c r="AF23" s="666"/>
      <c r="AG23" s="666"/>
      <c r="AH23" s="666"/>
      <c r="AI23" s="666"/>
      <c r="AJ23" s="666"/>
      <c r="AK23" s="666"/>
      <c r="AL23" s="612">
        <v>0.1</v>
      </c>
      <c r="AM23" s="613"/>
      <c r="AN23" s="613"/>
      <c r="AO23" s="667"/>
      <c r="AP23" s="711" t="s">
        <v>279</v>
      </c>
      <c r="AQ23" s="718"/>
      <c r="AR23" s="718"/>
      <c r="AS23" s="718"/>
      <c r="AT23" s="718"/>
      <c r="AU23" s="718"/>
      <c r="AV23" s="718"/>
      <c r="AW23" s="718"/>
      <c r="AX23" s="718"/>
      <c r="AY23" s="718"/>
      <c r="AZ23" s="718"/>
      <c r="BA23" s="718"/>
      <c r="BB23" s="718"/>
      <c r="BC23" s="718"/>
      <c r="BD23" s="718"/>
      <c r="BE23" s="718"/>
      <c r="BF23" s="713"/>
      <c r="BG23" s="609">
        <v>1525581</v>
      </c>
      <c r="BH23" s="610"/>
      <c r="BI23" s="610"/>
      <c r="BJ23" s="610"/>
      <c r="BK23" s="610"/>
      <c r="BL23" s="610"/>
      <c r="BM23" s="610"/>
      <c r="BN23" s="611"/>
      <c r="BO23" s="665">
        <v>7.9</v>
      </c>
      <c r="BP23" s="665"/>
      <c r="BQ23" s="665"/>
      <c r="BR23" s="665"/>
      <c r="BS23" s="597" t="s">
        <v>133</v>
      </c>
      <c r="BT23" s="610"/>
      <c r="BU23" s="610"/>
      <c r="BV23" s="610"/>
      <c r="BW23" s="610"/>
      <c r="BX23" s="610"/>
      <c r="BY23" s="610"/>
      <c r="BZ23" s="610"/>
      <c r="CA23" s="610"/>
      <c r="CB23" s="646"/>
      <c r="CD23" s="720" t="s">
        <v>218</v>
      </c>
      <c r="CE23" s="721"/>
      <c r="CF23" s="721"/>
      <c r="CG23" s="721"/>
      <c r="CH23" s="721"/>
      <c r="CI23" s="721"/>
      <c r="CJ23" s="721"/>
      <c r="CK23" s="721"/>
      <c r="CL23" s="721"/>
      <c r="CM23" s="721"/>
      <c r="CN23" s="721"/>
      <c r="CO23" s="721"/>
      <c r="CP23" s="721"/>
      <c r="CQ23" s="722"/>
      <c r="CR23" s="720" t="s">
        <v>280</v>
      </c>
      <c r="CS23" s="721"/>
      <c r="CT23" s="721"/>
      <c r="CU23" s="721"/>
      <c r="CV23" s="721"/>
      <c r="CW23" s="721"/>
      <c r="CX23" s="721"/>
      <c r="CY23" s="722"/>
      <c r="CZ23" s="720" t="s">
        <v>281</v>
      </c>
      <c r="DA23" s="721"/>
      <c r="DB23" s="721"/>
      <c r="DC23" s="722"/>
      <c r="DD23" s="720" t="s">
        <v>282</v>
      </c>
      <c r="DE23" s="721"/>
      <c r="DF23" s="721"/>
      <c r="DG23" s="721"/>
      <c r="DH23" s="721"/>
      <c r="DI23" s="721"/>
      <c r="DJ23" s="721"/>
      <c r="DK23" s="722"/>
      <c r="DL23" s="729" t="s">
        <v>283</v>
      </c>
      <c r="DM23" s="730"/>
      <c r="DN23" s="730"/>
      <c r="DO23" s="730"/>
      <c r="DP23" s="730"/>
      <c r="DQ23" s="730"/>
      <c r="DR23" s="730"/>
      <c r="DS23" s="730"/>
      <c r="DT23" s="730"/>
      <c r="DU23" s="730"/>
      <c r="DV23" s="731"/>
      <c r="DW23" s="720" t="s">
        <v>284</v>
      </c>
      <c r="DX23" s="721"/>
      <c r="DY23" s="721"/>
      <c r="DZ23" s="721"/>
      <c r="EA23" s="721"/>
      <c r="EB23" s="721"/>
      <c r="EC23" s="722"/>
    </row>
    <row r="24" spans="2:133" ht="11.25" customHeight="1">
      <c r="B24" s="606" t="s">
        <v>285</v>
      </c>
      <c r="C24" s="607"/>
      <c r="D24" s="607"/>
      <c r="E24" s="607"/>
      <c r="F24" s="607"/>
      <c r="G24" s="607"/>
      <c r="H24" s="607"/>
      <c r="I24" s="607"/>
      <c r="J24" s="607"/>
      <c r="K24" s="607"/>
      <c r="L24" s="607"/>
      <c r="M24" s="607"/>
      <c r="N24" s="607"/>
      <c r="O24" s="607"/>
      <c r="P24" s="607"/>
      <c r="Q24" s="608"/>
      <c r="R24" s="609">
        <v>604050</v>
      </c>
      <c r="S24" s="610"/>
      <c r="T24" s="610"/>
      <c r="U24" s="610"/>
      <c r="V24" s="610"/>
      <c r="W24" s="610"/>
      <c r="X24" s="610"/>
      <c r="Y24" s="611"/>
      <c r="Z24" s="665">
        <v>1.4</v>
      </c>
      <c r="AA24" s="665"/>
      <c r="AB24" s="665"/>
      <c r="AC24" s="665"/>
      <c r="AD24" s="666" t="s">
        <v>133</v>
      </c>
      <c r="AE24" s="666"/>
      <c r="AF24" s="666"/>
      <c r="AG24" s="666"/>
      <c r="AH24" s="666"/>
      <c r="AI24" s="666"/>
      <c r="AJ24" s="666"/>
      <c r="AK24" s="666"/>
      <c r="AL24" s="612" t="s">
        <v>133</v>
      </c>
      <c r="AM24" s="613"/>
      <c r="AN24" s="613"/>
      <c r="AO24" s="667"/>
      <c r="AP24" s="711" t="s">
        <v>286</v>
      </c>
      <c r="AQ24" s="718"/>
      <c r="AR24" s="718"/>
      <c r="AS24" s="718"/>
      <c r="AT24" s="718"/>
      <c r="AU24" s="718"/>
      <c r="AV24" s="718"/>
      <c r="AW24" s="718"/>
      <c r="AX24" s="718"/>
      <c r="AY24" s="718"/>
      <c r="AZ24" s="718"/>
      <c r="BA24" s="718"/>
      <c r="BB24" s="718"/>
      <c r="BC24" s="718"/>
      <c r="BD24" s="718"/>
      <c r="BE24" s="718"/>
      <c r="BF24" s="713"/>
      <c r="BG24" s="609" t="s">
        <v>240</v>
      </c>
      <c r="BH24" s="610"/>
      <c r="BI24" s="610"/>
      <c r="BJ24" s="610"/>
      <c r="BK24" s="610"/>
      <c r="BL24" s="610"/>
      <c r="BM24" s="610"/>
      <c r="BN24" s="611"/>
      <c r="BO24" s="665" t="s">
        <v>133</v>
      </c>
      <c r="BP24" s="665"/>
      <c r="BQ24" s="665"/>
      <c r="BR24" s="665"/>
      <c r="BS24" s="597" t="s">
        <v>240</v>
      </c>
      <c r="BT24" s="610"/>
      <c r="BU24" s="610"/>
      <c r="BV24" s="610"/>
      <c r="BW24" s="610"/>
      <c r="BX24" s="610"/>
      <c r="BY24" s="610"/>
      <c r="BZ24" s="610"/>
      <c r="CA24" s="610"/>
      <c r="CB24" s="646"/>
      <c r="CD24" s="674" t="s">
        <v>287</v>
      </c>
      <c r="CE24" s="675"/>
      <c r="CF24" s="675"/>
      <c r="CG24" s="675"/>
      <c r="CH24" s="675"/>
      <c r="CI24" s="675"/>
      <c r="CJ24" s="675"/>
      <c r="CK24" s="675"/>
      <c r="CL24" s="675"/>
      <c r="CM24" s="675"/>
      <c r="CN24" s="675"/>
      <c r="CO24" s="675"/>
      <c r="CP24" s="675"/>
      <c r="CQ24" s="676"/>
      <c r="CR24" s="668">
        <v>22578242</v>
      </c>
      <c r="CS24" s="669"/>
      <c r="CT24" s="669"/>
      <c r="CU24" s="669"/>
      <c r="CV24" s="669"/>
      <c r="CW24" s="669"/>
      <c r="CX24" s="669"/>
      <c r="CY24" s="715"/>
      <c r="CZ24" s="716">
        <v>54.7</v>
      </c>
      <c r="DA24" s="685"/>
      <c r="DB24" s="685"/>
      <c r="DC24" s="719"/>
      <c r="DD24" s="714">
        <v>11174891</v>
      </c>
      <c r="DE24" s="669"/>
      <c r="DF24" s="669"/>
      <c r="DG24" s="669"/>
      <c r="DH24" s="669"/>
      <c r="DI24" s="669"/>
      <c r="DJ24" s="669"/>
      <c r="DK24" s="715"/>
      <c r="DL24" s="714">
        <v>11158133</v>
      </c>
      <c r="DM24" s="669"/>
      <c r="DN24" s="669"/>
      <c r="DO24" s="669"/>
      <c r="DP24" s="669"/>
      <c r="DQ24" s="669"/>
      <c r="DR24" s="669"/>
      <c r="DS24" s="669"/>
      <c r="DT24" s="669"/>
      <c r="DU24" s="669"/>
      <c r="DV24" s="715"/>
      <c r="DW24" s="716">
        <v>50.9</v>
      </c>
      <c r="DX24" s="685"/>
      <c r="DY24" s="685"/>
      <c r="DZ24" s="685"/>
      <c r="EA24" s="685"/>
      <c r="EB24" s="685"/>
      <c r="EC24" s="717"/>
    </row>
    <row r="25" spans="2:133" ht="11.25" customHeight="1">
      <c r="B25" s="606" t="s">
        <v>288</v>
      </c>
      <c r="C25" s="607"/>
      <c r="D25" s="607"/>
      <c r="E25" s="607"/>
      <c r="F25" s="607"/>
      <c r="G25" s="607"/>
      <c r="H25" s="607"/>
      <c r="I25" s="607"/>
      <c r="J25" s="607"/>
      <c r="K25" s="607"/>
      <c r="L25" s="607"/>
      <c r="M25" s="607"/>
      <c r="N25" s="607"/>
      <c r="O25" s="607"/>
      <c r="P25" s="607"/>
      <c r="Q25" s="608"/>
      <c r="R25" s="609">
        <v>426415</v>
      </c>
      <c r="S25" s="610"/>
      <c r="T25" s="610"/>
      <c r="U25" s="610"/>
      <c r="V25" s="610"/>
      <c r="W25" s="610"/>
      <c r="X25" s="610"/>
      <c r="Y25" s="611"/>
      <c r="Z25" s="665">
        <v>1</v>
      </c>
      <c r="AA25" s="665"/>
      <c r="AB25" s="665"/>
      <c r="AC25" s="665"/>
      <c r="AD25" s="666">
        <v>80385</v>
      </c>
      <c r="AE25" s="666"/>
      <c r="AF25" s="666"/>
      <c r="AG25" s="666"/>
      <c r="AH25" s="666"/>
      <c r="AI25" s="666"/>
      <c r="AJ25" s="666"/>
      <c r="AK25" s="666"/>
      <c r="AL25" s="612">
        <v>0.4</v>
      </c>
      <c r="AM25" s="613"/>
      <c r="AN25" s="613"/>
      <c r="AO25" s="667"/>
      <c r="AP25" s="711" t="s">
        <v>289</v>
      </c>
      <c r="AQ25" s="718"/>
      <c r="AR25" s="718"/>
      <c r="AS25" s="718"/>
      <c r="AT25" s="718"/>
      <c r="AU25" s="718"/>
      <c r="AV25" s="718"/>
      <c r="AW25" s="718"/>
      <c r="AX25" s="718"/>
      <c r="AY25" s="718"/>
      <c r="AZ25" s="718"/>
      <c r="BA25" s="718"/>
      <c r="BB25" s="718"/>
      <c r="BC25" s="718"/>
      <c r="BD25" s="718"/>
      <c r="BE25" s="718"/>
      <c r="BF25" s="713"/>
      <c r="BG25" s="609" t="s">
        <v>133</v>
      </c>
      <c r="BH25" s="610"/>
      <c r="BI25" s="610"/>
      <c r="BJ25" s="610"/>
      <c r="BK25" s="610"/>
      <c r="BL25" s="610"/>
      <c r="BM25" s="610"/>
      <c r="BN25" s="611"/>
      <c r="BO25" s="665" t="s">
        <v>240</v>
      </c>
      <c r="BP25" s="665"/>
      <c r="BQ25" s="665"/>
      <c r="BR25" s="665"/>
      <c r="BS25" s="597" t="s">
        <v>133</v>
      </c>
      <c r="BT25" s="610"/>
      <c r="BU25" s="610"/>
      <c r="BV25" s="610"/>
      <c r="BW25" s="610"/>
      <c r="BX25" s="610"/>
      <c r="BY25" s="610"/>
      <c r="BZ25" s="610"/>
      <c r="CA25" s="610"/>
      <c r="CB25" s="646"/>
      <c r="CD25" s="647" t="s">
        <v>290</v>
      </c>
      <c r="CE25" s="644"/>
      <c r="CF25" s="644"/>
      <c r="CG25" s="644"/>
      <c r="CH25" s="644"/>
      <c r="CI25" s="644"/>
      <c r="CJ25" s="644"/>
      <c r="CK25" s="644"/>
      <c r="CL25" s="644"/>
      <c r="CM25" s="644"/>
      <c r="CN25" s="644"/>
      <c r="CO25" s="644"/>
      <c r="CP25" s="644"/>
      <c r="CQ25" s="645"/>
      <c r="CR25" s="609">
        <v>5525393</v>
      </c>
      <c r="CS25" s="598"/>
      <c r="CT25" s="598"/>
      <c r="CU25" s="598"/>
      <c r="CV25" s="598"/>
      <c r="CW25" s="598"/>
      <c r="CX25" s="598"/>
      <c r="CY25" s="599"/>
      <c r="CZ25" s="612">
        <v>13.4</v>
      </c>
      <c r="DA25" s="637"/>
      <c r="DB25" s="637"/>
      <c r="DC25" s="638"/>
      <c r="DD25" s="597">
        <v>5140886</v>
      </c>
      <c r="DE25" s="598"/>
      <c r="DF25" s="598"/>
      <c r="DG25" s="598"/>
      <c r="DH25" s="598"/>
      <c r="DI25" s="598"/>
      <c r="DJ25" s="598"/>
      <c r="DK25" s="599"/>
      <c r="DL25" s="597">
        <v>5126530</v>
      </c>
      <c r="DM25" s="598"/>
      <c r="DN25" s="598"/>
      <c r="DO25" s="598"/>
      <c r="DP25" s="598"/>
      <c r="DQ25" s="598"/>
      <c r="DR25" s="598"/>
      <c r="DS25" s="598"/>
      <c r="DT25" s="598"/>
      <c r="DU25" s="598"/>
      <c r="DV25" s="599"/>
      <c r="DW25" s="612">
        <v>23.4</v>
      </c>
      <c r="DX25" s="637"/>
      <c r="DY25" s="637"/>
      <c r="DZ25" s="637"/>
      <c r="EA25" s="637"/>
      <c r="EB25" s="637"/>
      <c r="EC25" s="639"/>
    </row>
    <row r="26" spans="2:133" ht="11.25" customHeight="1">
      <c r="B26" s="606" t="s">
        <v>291</v>
      </c>
      <c r="C26" s="607"/>
      <c r="D26" s="607"/>
      <c r="E26" s="607"/>
      <c r="F26" s="607"/>
      <c r="G26" s="607"/>
      <c r="H26" s="607"/>
      <c r="I26" s="607"/>
      <c r="J26" s="607"/>
      <c r="K26" s="607"/>
      <c r="L26" s="607"/>
      <c r="M26" s="607"/>
      <c r="N26" s="607"/>
      <c r="O26" s="607"/>
      <c r="P26" s="607"/>
      <c r="Q26" s="608"/>
      <c r="R26" s="609">
        <v>428679</v>
      </c>
      <c r="S26" s="610"/>
      <c r="T26" s="610"/>
      <c r="U26" s="610"/>
      <c r="V26" s="610"/>
      <c r="W26" s="610"/>
      <c r="X26" s="610"/>
      <c r="Y26" s="611"/>
      <c r="Z26" s="665">
        <v>1</v>
      </c>
      <c r="AA26" s="665"/>
      <c r="AB26" s="665"/>
      <c r="AC26" s="665"/>
      <c r="AD26" s="666" t="s">
        <v>133</v>
      </c>
      <c r="AE26" s="666"/>
      <c r="AF26" s="666"/>
      <c r="AG26" s="666"/>
      <c r="AH26" s="666"/>
      <c r="AI26" s="666"/>
      <c r="AJ26" s="666"/>
      <c r="AK26" s="666"/>
      <c r="AL26" s="612" t="s">
        <v>133</v>
      </c>
      <c r="AM26" s="613"/>
      <c r="AN26" s="613"/>
      <c r="AO26" s="667"/>
      <c r="AP26" s="711" t="s">
        <v>292</v>
      </c>
      <c r="AQ26" s="712"/>
      <c r="AR26" s="712"/>
      <c r="AS26" s="712"/>
      <c r="AT26" s="712"/>
      <c r="AU26" s="712"/>
      <c r="AV26" s="712"/>
      <c r="AW26" s="712"/>
      <c r="AX26" s="712"/>
      <c r="AY26" s="712"/>
      <c r="AZ26" s="712"/>
      <c r="BA26" s="712"/>
      <c r="BB26" s="712"/>
      <c r="BC26" s="712"/>
      <c r="BD26" s="712"/>
      <c r="BE26" s="712"/>
      <c r="BF26" s="713"/>
      <c r="BG26" s="609" t="s">
        <v>133</v>
      </c>
      <c r="BH26" s="610"/>
      <c r="BI26" s="610"/>
      <c r="BJ26" s="610"/>
      <c r="BK26" s="610"/>
      <c r="BL26" s="610"/>
      <c r="BM26" s="610"/>
      <c r="BN26" s="611"/>
      <c r="BO26" s="665" t="s">
        <v>133</v>
      </c>
      <c r="BP26" s="665"/>
      <c r="BQ26" s="665"/>
      <c r="BR26" s="665"/>
      <c r="BS26" s="597" t="s">
        <v>133</v>
      </c>
      <c r="BT26" s="610"/>
      <c r="BU26" s="610"/>
      <c r="BV26" s="610"/>
      <c r="BW26" s="610"/>
      <c r="BX26" s="610"/>
      <c r="BY26" s="610"/>
      <c r="BZ26" s="610"/>
      <c r="CA26" s="610"/>
      <c r="CB26" s="646"/>
      <c r="CD26" s="647" t="s">
        <v>293</v>
      </c>
      <c r="CE26" s="644"/>
      <c r="CF26" s="644"/>
      <c r="CG26" s="644"/>
      <c r="CH26" s="644"/>
      <c r="CI26" s="644"/>
      <c r="CJ26" s="644"/>
      <c r="CK26" s="644"/>
      <c r="CL26" s="644"/>
      <c r="CM26" s="644"/>
      <c r="CN26" s="644"/>
      <c r="CO26" s="644"/>
      <c r="CP26" s="644"/>
      <c r="CQ26" s="645"/>
      <c r="CR26" s="609">
        <v>3578300</v>
      </c>
      <c r="CS26" s="610"/>
      <c r="CT26" s="610"/>
      <c r="CU26" s="610"/>
      <c r="CV26" s="610"/>
      <c r="CW26" s="610"/>
      <c r="CX26" s="610"/>
      <c r="CY26" s="611"/>
      <c r="CZ26" s="612">
        <v>8.6999999999999993</v>
      </c>
      <c r="DA26" s="637"/>
      <c r="DB26" s="637"/>
      <c r="DC26" s="638"/>
      <c r="DD26" s="597">
        <v>3268319</v>
      </c>
      <c r="DE26" s="610"/>
      <c r="DF26" s="610"/>
      <c r="DG26" s="610"/>
      <c r="DH26" s="610"/>
      <c r="DI26" s="610"/>
      <c r="DJ26" s="610"/>
      <c r="DK26" s="611"/>
      <c r="DL26" s="597" t="s">
        <v>133</v>
      </c>
      <c r="DM26" s="610"/>
      <c r="DN26" s="610"/>
      <c r="DO26" s="610"/>
      <c r="DP26" s="610"/>
      <c r="DQ26" s="610"/>
      <c r="DR26" s="610"/>
      <c r="DS26" s="610"/>
      <c r="DT26" s="610"/>
      <c r="DU26" s="610"/>
      <c r="DV26" s="611"/>
      <c r="DW26" s="612" t="s">
        <v>133</v>
      </c>
      <c r="DX26" s="637"/>
      <c r="DY26" s="637"/>
      <c r="DZ26" s="637"/>
      <c r="EA26" s="637"/>
      <c r="EB26" s="637"/>
      <c r="EC26" s="639"/>
    </row>
    <row r="27" spans="2:133" ht="11.25" customHeight="1">
      <c r="B27" s="606" t="s">
        <v>294</v>
      </c>
      <c r="C27" s="607"/>
      <c r="D27" s="607"/>
      <c r="E27" s="607"/>
      <c r="F27" s="607"/>
      <c r="G27" s="607"/>
      <c r="H27" s="607"/>
      <c r="I27" s="607"/>
      <c r="J27" s="607"/>
      <c r="K27" s="607"/>
      <c r="L27" s="607"/>
      <c r="M27" s="607"/>
      <c r="N27" s="607"/>
      <c r="O27" s="607"/>
      <c r="P27" s="607"/>
      <c r="Q27" s="608"/>
      <c r="R27" s="609">
        <v>8879348</v>
      </c>
      <c r="S27" s="610"/>
      <c r="T27" s="610"/>
      <c r="U27" s="610"/>
      <c r="V27" s="610"/>
      <c r="W27" s="610"/>
      <c r="X27" s="610"/>
      <c r="Y27" s="611"/>
      <c r="Z27" s="665">
        <v>20.8</v>
      </c>
      <c r="AA27" s="665"/>
      <c r="AB27" s="665"/>
      <c r="AC27" s="665"/>
      <c r="AD27" s="666" t="s">
        <v>133</v>
      </c>
      <c r="AE27" s="666"/>
      <c r="AF27" s="666"/>
      <c r="AG27" s="666"/>
      <c r="AH27" s="666"/>
      <c r="AI27" s="666"/>
      <c r="AJ27" s="666"/>
      <c r="AK27" s="666"/>
      <c r="AL27" s="612" t="s">
        <v>133</v>
      </c>
      <c r="AM27" s="613"/>
      <c r="AN27" s="613"/>
      <c r="AO27" s="667"/>
      <c r="AP27" s="606" t="s">
        <v>295</v>
      </c>
      <c r="AQ27" s="607"/>
      <c r="AR27" s="607"/>
      <c r="AS27" s="607"/>
      <c r="AT27" s="607"/>
      <c r="AU27" s="607"/>
      <c r="AV27" s="607"/>
      <c r="AW27" s="607"/>
      <c r="AX27" s="607"/>
      <c r="AY27" s="607"/>
      <c r="AZ27" s="607"/>
      <c r="BA27" s="607"/>
      <c r="BB27" s="607"/>
      <c r="BC27" s="607"/>
      <c r="BD27" s="607"/>
      <c r="BE27" s="607"/>
      <c r="BF27" s="608"/>
      <c r="BG27" s="609">
        <v>19239228</v>
      </c>
      <c r="BH27" s="610"/>
      <c r="BI27" s="610"/>
      <c r="BJ27" s="610"/>
      <c r="BK27" s="610"/>
      <c r="BL27" s="610"/>
      <c r="BM27" s="610"/>
      <c r="BN27" s="611"/>
      <c r="BO27" s="665">
        <v>100</v>
      </c>
      <c r="BP27" s="665"/>
      <c r="BQ27" s="665"/>
      <c r="BR27" s="665"/>
      <c r="BS27" s="597">
        <v>121883</v>
      </c>
      <c r="BT27" s="610"/>
      <c r="BU27" s="610"/>
      <c r="BV27" s="610"/>
      <c r="BW27" s="610"/>
      <c r="BX27" s="610"/>
      <c r="BY27" s="610"/>
      <c r="BZ27" s="610"/>
      <c r="CA27" s="610"/>
      <c r="CB27" s="646"/>
      <c r="CD27" s="647" t="s">
        <v>296</v>
      </c>
      <c r="CE27" s="644"/>
      <c r="CF27" s="644"/>
      <c r="CG27" s="644"/>
      <c r="CH27" s="644"/>
      <c r="CI27" s="644"/>
      <c r="CJ27" s="644"/>
      <c r="CK27" s="644"/>
      <c r="CL27" s="644"/>
      <c r="CM27" s="644"/>
      <c r="CN27" s="644"/>
      <c r="CO27" s="644"/>
      <c r="CP27" s="644"/>
      <c r="CQ27" s="645"/>
      <c r="CR27" s="609">
        <v>14926991</v>
      </c>
      <c r="CS27" s="598"/>
      <c r="CT27" s="598"/>
      <c r="CU27" s="598"/>
      <c r="CV27" s="598"/>
      <c r="CW27" s="598"/>
      <c r="CX27" s="598"/>
      <c r="CY27" s="599"/>
      <c r="CZ27" s="612">
        <v>36.200000000000003</v>
      </c>
      <c r="DA27" s="637"/>
      <c r="DB27" s="637"/>
      <c r="DC27" s="638"/>
      <c r="DD27" s="597">
        <v>3908147</v>
      </c>
      <c r="DE27" s="598"/>
      <c r="DF27" s="598"/>
      <c r="DG27" s="598"/>
      <c r="DH27" s="598"/>
      <c r="DI27" s="598"/>
      <c r="DJ27" s="598"/>
      <c r="DK27" s="599"/>
      <c r="DL27" s="597">
        <v>3905745</v>
      </c>
      <c r="DM27" s="598"/>
      <c r="DN27" s="598"/>
      <c r="DO27" s="598"/>
      <c r="DP27" s="598"/>
      <c r="DQ27" s="598"/>
      <c r="DR27" s="598"/>
      <c r="DS27" s="598"/>
      <c r="DT27" s="598"/>
      <c r="DU27" s="598"/>
      <c r="DV27" s="599"/>
      <c r="DW27" s="612">
        <v>17.8</v>
      </c>
      <c r="DX27" s="637"/>
      <c r="DY27" s="637"/>
      <c r="DZ27" s="637"/>
      <c r="EA27" s="637"/>
      <c r="EB27" s="637"/>
      <c r="EC27" s="639"/>
    </row>
    <row r="28" spans="2:133" ht="11.25" customHeight="1">
      <c r="B28" s="708" t="s">
        <v>297</v>
      </c>
      <c r="C28" s="709"/>
      <c r="D28" s="709"/>
      <c r="E28" s="709"/>
      <c r="F28" s="709"/>
      <c r="G28" s="709"/>
      <c r="H28" s="709"/>
      <c r="I28" s="709"/>
      <c r="J28" s="709"/>
      <c r="K28" s="709"/>
      <c r="L28" s="709"/>
      <c r="M28" s="709"/>
      <c r="N28" s="709"/>
      <c r="O28" s="709"/>
      <c r="P28" s="709"/>
      <c r="Q28" s="710"/>
      <c r="R28" s="609">
        <v>13575</v>
      </c>
      <c r="S28" s="610"/>
      <c r="T28" s="610"/>
      <c r="U28" s="610"/>
      <c r="V28" s="610"/>
      <c r="W28" s="610"/>
      <c r="X28" s="610"/>
      <c r="Y28" s="611"/>
      <c r="Z28" s="665">
        <v>0</v>
      </c>
      <c r="AA28" s="665"/>
      <c r="AB28" s="665"/>
      <c r="AC28" s="665"/>
      <c r="AD28" s="666">
        <v>13575</v>
      </c>
      <c r="AE28" s="666"/>
      <c r="AF28" s="666"/>
      <c r="AG28" s="666"/>
      <c r="AH28" s="666"/>
      <c r="AI28" s="666"/>
      <c r="AJ28" s="666"/>
      <c r="AK28" s="666"/>
      <c r="AL28" s="612">
        <v>0.1</v>
      </c>
      <c r="AM28" s="613"/>
      <c r="AN28" s="613"/>
      <c r="AO28" s="667"/>
      <c r="AP28" s="615"/>
      <c r="AQ28" s="616"/>
      <c r="AR28" s="616"/>
      <c r="AS28" s="616"/>
      <c r="AT28" s="616"/>
      <c r="AU28" s="616"/>
      <c r="AV28" s="616"/>
      <c r="AW28" s="616"/>
      <c r="AX28" s="616"/>
      <c r="AY28" s="616"/>
      <c r="AZ28" s="616"/>
      <c r="BA28" s="616"/>
      <c r="BB28" s="616"/>
      <c r="BC28" s="616"/>
      <c r="BD28" s="616"/>
      <c r="BE28" s="616"/>
      <c r="BF28" s="617"/>
      <c r="BG28" s="609"/>
      <c r="BH28" s="610"/>
      <c r="BI28" s="610"/>
      <c r="BJ28" s="610"/>
      <c r="BK28" s="610"/>
      <c r="BL28" s="610"/>
      <c r="BM28" s="610"/>
      <c r="BN28" s="611"/>
      <c r="BO28" s="665"/>
      <c r="BP28" s="665"/>
      <c r="BQ28" s="665"/>
      <c r="BR28" s="665"/>
      <c r="BS28" s="666"/>
      <c r="BT28" s="666"/>
      <c r="BU28" s="666"/>
      <c r="BV28" s="666"/>
      <c r="BW28" s="666"/>
      <c r="BX28" s="666"/>
      <c r="BY28" s="666"/>
      <c r="BZ28" s="666"/>
      <c r="CA28" s="666"/>
      <c r="CB28" s="707"/>
      <c r="CD28" s="647" t="s">
        <v>298</v>
      </c>
      <c r="CE28" s="644"/>
      <c r="CF28" s="644"/>
      <c r="CG28" s="644"/>
      <c r="CH28" s="644"/>
      <c r="CI28" s="644"/>
      <c r="CJ28" s="644"/>
      <c r="CK28" s="644"/>
      <c r="CL28" s="644"/>
      <c r="CM28" s="644"/>
      <c r="CN28" s="644"/>
      <c r="CO28" s="644"/>
      <c r="CP28" s="644"/>
      <c r="CQ28" s="645"/>
      <c r="CR28" s="609">
        <v>2125858</v>
      </c>
      <c r="CS28" s="610"/>
      <c r="CT28" s="610"/>
      <c r="CU28" s="610"/>
      <c r="CV28" s="610"/>
      <c r="CW28" s="610"/>
      <c r="CX28" s="610"/>
      <c r="CY28" s="611"/>
      <c r="CZ28" s="612">
        <v>5.0999999999999996</v>
      </c>
      <c r="DA28" s="637"/>
      <c r="DB28" s="637"/>
      <c r="DC28" s="638"/>
      <c r="DD28" s="597">
        <v>2125858</v>
      </c>
      <c r="DE28" s="610"/>
      <c r="DF28" s="610"/>
      <c r="DG28" s="610"/>
      <c r="DH28" s="610"/>
      <c r="DI28" s="610"/>
      <c r="DJ28" s="610"/>
      <c r="DK28" s="611"/>
      <c r="DL28" s="597">
        <v>2125858</v>
      </c>
      <c r="DM28" s="610"/>
      <c r="DN28" s="610"/>
      <c r="DO28" s="610"/>
      <c r="DP28" s="610"/>
      <c r="DQ28" s="610"/>
      <c r="DR28" s="610"/>
      <c r="DS28" s="610"/>
      <c r="DT28" s="610"/>
      <c r="DU28" s="610"/>
      <c r="DV28" s="611"/>
      <c r="DW28" s="612">
        <v>9.6999999999999993</v>
      </c>
      <c r="DX28" s="637"/>
      <c r="DY28" s="637"/>
      <c r="DZ28" s="637"/>
      <c r="EA28" s="637"/>
      <c r="EB28" s="637"/>
      <c r="EC28" s="639"/>
    </row>
    <row r="29" spans="2:133" ht="11.25" customHeight="1">
      <c r="B29" s="606" t="s">
        <v>299</v>
      </c>
      <c r="C29" s="607"/>
      <c r="D29" s="607"/>
      <c r="E29" s="607"/>
      <c r="F29" s="607"/>
      <c r="G29" s="607"/>
      <c r="H29" s="607"/>
      <c r="I29" s="607"/>
      <c r="J29" s="607"/>
      <c r="K29" s="607"/>
      <c r="L29" s="607"/>
      <c r="M29" s="607"/>
      <c r="N29" s="607"/>
      <c r="O29" s="607"/>
      <c r="P29" s="607"/>
      <c r="Q29" s="608"/>
      <c r="R29" s="609">
        <v>6000260</v>
      </c>
      <c r="S29" s="610"/>
      <c r="T29" s="610"/>
      <c r="U29" s="610"/>
      <c r="V29" s="610"/>
      <c r="W29" s="610"/>
      <c r="X29" s="610"/>
      <c r="Y29" s="611"/>
      <c r="Z29" s="665">
        <v>14.1</v>
      </c>
      <c r="AA29" s="665"/>
      <c r="AB29" s="665"/>
      <c r="AC29" s="665"/>
      <c r="AD29" s="666" t="s">
        <v>133</v>
      </c>
      <c r="AE29" s="666"/>
      <c r="AF29" s="666"/>
      <c r="AG29" s="666"/>
      <c r="AH29" s="666"/>
      <c r="AI29" s="666"/>
      <c r="AJ29" s="666"/>
      <c r="AK29" s="666"/>
      <c r="AL29" s="612" t="s">
        <v>133</v>
      </c>
      <c r="AM29" s="613"/>
      <c r="AN29" s="613"/>
      <c r="AO29" s="667"/>
      <c r="AP29" s="677" t="s">
        <v>218</v>
      </c>
      <c r="AQ29" s="678"/>
      <c r="AR29" s="678"/>
      <c r="AS29" s="678"/>
      <c r="AT29" s="678"/>
      <c r="AU29" s="678"/>
      <c r="AV29" s="678"/>
      <c r="AW29" s="678"/>
      <c r="AX29" s="678"/>
      <c r="AY29" s="678"/>
      <c r="AZ29" s="678"/>
      <c r="BA29" s="678"/>
      <c r="BB29" s="678"/>
      <c r="BC29" s="678"/>
      <c r="BD29" s="678"/>
      <c r="BE29" s="678"/>
      <c r="BF29" s="679"/>
      <c r="BG29" s="677" t="s">
        <v>300</v>
      </c>
      <c r="BH29" s="705"/>
      <c r="BI29" s="705"/>
      <c r="BJ29" s="705"/>
      <c r="BK29" s="705"/>
      <c r="BL29" s="705"/>
      <c r="BM29" s="705"/>
      <c r="BN29" s="705"/>
      <c r="BO29" s="705"/>
      <c r="BP29" s="705"/>
      <c r="BQ29" s="706"/>
      <c r="BR29" s="677" t="s">
        <v>301</v>
      </c>
      <c r="BS29" s="705"/>
      <c r="BT29" s="705"/>
      <c r="BU29" s="705"/>
      <c r="BV29" s="705"/>
      <c r="BW29" s="705"/>
      <c r="BX29" s="705"/>
      <c r="BY29" s="705"/>
      <c r="BZ29" s="705"/>
      <c r="CA29" s="705"/>
      <c r="CB29" s="706"/>
      <c r="CD29" s="687" t="s">
        <v>302</v>
      </c>
      <c r="CE29" s="688"/>
      <c r="CF29" s="647" t="s">
        <v>303</v>
      </c>
      <c r="CG29" s="644"/>
      <c r="CH29" s="644"/>
      <c r="CI29" s="644"/>
      <c r="CJ29" s="644"/>
      <c r="CK29" s="644"/>
      <c r="CL29" s="644"/>
      <c r="CM29" s="644"/>
      <c r="CN29" s="644"/>
      <c r="CO29" s="644"/>
      <c r="CP29" s="644"/>
      <c r="CQ29" s="645"/>
      <c r="CR29" s="609">
        <v>2125805</v>
      </c>
      <c r="CS29" s="598"/>
      <c r="CT29" s="598"/>
      <c r="CU29" s="598"/>
      <c r="CV29" s="598"/>
      <c r="CW29" s="598"/>
      <c r="CX29" s="598"/>
      <c r="CY29" s="599"/>
      <c r="CZ29" s="612">
        <v>5.0999999999999996</v>
      </c>
      <c r="DA29" s="637"/>
      <c r="DB29" s="637"/>
      <c r="DC29" s="638"/>
      <c r="DD29" s="597">
        <v>2125805</v>
      </c>
      <c r="DE29" s="598"/>
      <c r="DF29" s="598"/>
      <c r="DG29" s="598"/>
      <c r="DH29" s="598"/>
      <c r="DI29" s="598"/>
      <c r="DJ29" s="598"/>
      <c r="DK29" s="599"/>
      <c r="DL29" s="597">
        <v>2125805</v>
      </c>
      <c r="DM29" s="598"/>
      <c r="DN29" s="598"/>
      <c r="DO29" s="598"/>
      <c r="DP29" s="598"/>
      <c r="DQ29" s="598"/>
      <c r="DR29" s="598"/>
      <c r="DS29" s="598"/>
      <c r="DT29" s="598"/>
      <c r="DU29" s="598"/>
      <c r="DV29" s="599"/>
      <c r="DW29" s="612">
        <v>9.6999999999999993</v>
      </c>
      <c r="DX29" s="637"/>
      <c r="DY29" s="637"/>
      <c r="DZ29" s="637"/>
      <c r="EA29" s="637"/>
      <c r="EB29" s="637"/>
      <c r="EC29" s="639"/>
    </row>
    <row r="30" spans="2:133" ht="11.25" customHeight="1">
      <c r="B30" s="606" t="s">
        <v>304</v>
      </c>
      <c r="C30" s="607"/>
      <c r="D30" s="607"/>
      <c r="E30" s="607"/>
      <c r="F30" s="607"/>
      <c r="G30" s="607"/>
      <c r="H30" s="607"/>
      <c r="I30" s="607"/>
      <c r="J30" s="607"/>
      <c r="K30" s="607"/>
      <c r="L30" s="607"/>
      <c r="M30" s="607"/>
      <c r="N30" s="607"/>
      <c r="O30" s="607"/>
      <c r="P30" s="607"/>
      <c r="Q30" s="608"/>
      <c r="R30" s="609">
        <v>19549</v>
      </c>
      <c r="S30" s="610"/>
      <c r="T30" s="610"/>
      <c r="U30" s="610"/>
      <c r="V30" s="610"/>
      <c r="W30" s="610"/>
      <c r="X30" s="610"/>
      <c r="Y30" s="611"/>
      <c r="Z30" s="665">
        <v>0</v>
      </c>
      <c r="AA30" s="665"/>
      <c r="AB30" s="665"/>
      <c r="AC30" s="665"/>
      <c r="AD30" s="666">
        <v>732</v>
      </c>
      <c r="AE30" s="666"/>
      <c r="AF30" s="666"/>
      <c r="AG30" s="666"/>
      <c r="AH30" s="666"/>
      <c r="AI30" s="666"/>
      <c r="AJ30" s="666"/>
      <c r="AK30" s="666"/>
      <c r="AL30" s="612">
        <v>0</v>
      </c>
      <c r="AM30" s="613"/>
      <c r="AN30" s="613"/>
      <c r="AO30" s="667"/>
      <c r="AP30" s="693" t="s">
        <v>305</v>
      </c>
      <c r="AQ30" s="694"/>
      <c r="AR30" s="694"/>
      <c r="AS30" s="694"/>
      <c r="AT30" s="699" t="s">
        <v>306</v>
      </c>
      <c r="AU30" s="210"/>
      <c r="AV30" s="210"/>
      <c r="AW30" s="210"/>
      <c r="AX30" s="702" t="s">
        <v>182</v>
      </c>
      <c r="AY30" s="703"/>
      <c r="AZ30" s="703"/>
      <c r="BA30" s="703"/>
      <c r="BB30" s="703"/>
      <c r="BC30" s="703"/>
      <c r="BD30" s="703"/>
      <c r="BE30" s="703"/>
      <c r="BF30" s="704"/>
      <c r="BG30" s="683">
        <v>99.4</v>
      </c>
      <c r="BH30" s="684"/>
      <c r="BI30" s="684"/>
      <c r="BJ30" s="684"/>
      <c r="BK30" s="684"/>
      <c r="BL30" s="684"/>
      <c r="BM30" s="685">
        <v>98</v>
      </c>
      <c r="BN30" s="684"/>
      <c r="BO30" s="684"/>
      <c r="BP30" s="684"/>
      <c r="BQ30" s="686"/>
      <c r="BR30" s="683">
        <v>99.3</v>
      </c>
      <c r="BS30" s="684"/>
      <c r="BT30" s="684"/>
      <c r="BU30" s="684"/>
      <c r="BV30" s="684"/>
      <c r="BW30" s="684"/>
      <c r="BX30" s="685">
        <v>97.7</v>
      </c>
      <c r="BY30" s="684"/>
      <c r="BZ30" s="684"/>
      <c r="CA30" s="684"/>
      <c r="CB30" s="686"/>
      <c r="CD30" s="689"/>
      <c r="CE30" s="690"/>
      <c r="CF30" s="647" t="s">
        <v>307</v>
      </c>
      <c r="CG30" s="644"/>
      <c r="CH30" s="644"/>
      <c r="CI30" s="644"/>
      <c r="CJ30" s="644"/>
      <c r="CK30" s="644"/>
      <c r="CL30" s="644"/>
      <c r="CM30" s="644"/>
      <c r="CN30" s="644"/>
      <c r="CO30" s="644"/>
      <c r="CP30" s="644"/>
      <c r="CQ30" s="645"/>
      <c r="CR30" s="609">
        <v>1964180</v>
      </c>
      <c r="CS30" s="610"/>
      <c r="CT30" s="610"/>
      <c r="CU30" s="610"/>
      <c r="CV30" s="610"/>
      <c r="CW30" s="610"/>
      <c r="CX30" s="610"/>
      <c r="CY30" s="611"/>
      <c r="CZ30" s="612">
        <v>4.8</v>
      </c>
      <c r="DA30" s="637"/>
      <c r="DB30" s="637"/>
      <c r="DC30" s="638"/>
      <c r="DD30" s="597">
        <v>1964180</v>
      </c>
      <c r="DE30" s="610"/>
      <c r="DF30" s="610"/>
      <c r="DG30" s="610"/>
      <c r="DH30" s="610"/>
      <c r="DI30" s="610"/>
      <c r="DJ30" s="610"/>
      <c r="DK30" s="611"/>
      <c r="DL30" s="597">
        <v>1964180</v>
      </c>
      <c r="DM30" s="610"/>
      <c r="DN30" s="610"/>
      <c r="DO30" s="610"/>
      <c r="DP30" s="610"/>
      <c r="DQ30" s="610"/>
      <c r="DR30" s="610"/>
      <c r="DS30" s="610"/>
      <c r="DT30" s="610"/>
      <c r="DU30" s="610"/>
      <c r="DV30" s="611"/>
      <c r="DW30" s="612">
        <v>9</v>
      </c>
      <c r="DX30" s="637"/>
      <c r="DY30" s="637"/>
      <c r="DZ30" s="637"/>
      <c r="EA30" s="637"/>
      <c r="EB30" s="637"/>
      <c r="EC30" s="639"/>
    </row>
    <row r="31" spans="2:133" ht="11.25" customHeight="1">
      <c r="B31" s="606" t="s">
        <v>308</v>
      </c>
      <c r="C31" s="607"/>
      <c r="D31" s="607"/>
      <c r="E31" s="607"/>
      <c r="F31" s="607"/>
      <c r="G31" s="607"/>
      <c r="H31" s="607"/>
      <c r="I31" s="607"/>
      <c r="J31" s="607"/>
      <c r="K31" s="607"/>
      <c r="L31" s="607"/>
      <c r="M31" s="607"/>
      <c r="N31" s="607"/>
      <c r="O31" s="607"/>
      <c r="P31" s="607"/>
      <c r="Q31" s="608"/>
      <c r="R31" s="609">
        <v>60477</v>
      </c>
      <c r="S31" s="610"/>
      <c r="T31" s="610"/>
      <c r="U31" s="610"/>
      <c r="V31" s="610"/>
      <c r="W31" s="610"/>
      <c r="X31" s="610"/>
      <c r="Y31" s="611"/>
      <c r="Z31" s="665">
        <v>0.1</v>
      </c>
      <c r="AA31" s="665"/>
      <c r="AB31" s="665"/>
      <c r="AC31" s="665"/>
      <c r="AD31" s="666" t="s">
        <v>133</v>
      </c>
      <c r="AE31" s="666"/>
      <c r="AF31" s="666"/>
      <c r="AG31" s="666"/>
      <c r="AH31" s="666"/>
      <c r="AI31" s="666"/>
      <c r="AJ31" s="666"/>
      <c r="AK31" s="666"/>
      <c r="AL31" s="612" t="s">
        <v>133</v>
      </c>
      <c r="AM31" s="613"/>
      <c r="AN31" s="613"/>
      <c r="AO31" s="667"/>
      <c r="AP31" s="695"/>
      <c r="AQ31" s="696"/>
      <c r="AR31" s="696"/>
      <c r="AS31" s="696"/>
      <c r="AT31" s="700"/>
      <c r="AU31" s="209" t="s">
        <v>309</v>
      </c>
      <c r="AV31" s="209"/>
      <c r="AW31" s="209"/>
      <c r="AX31" s="606" t="s">
        <v>310</v>
      </c>
      <c r="AY31" s="607"/>
      <c r="AZ31" s="607"/>
      <c r="BA31" s="607"/>
      <c r="BB31" s="607"/>
      <c r="BC31" s="607"/>
      <c r="BD31" s="607"/>
      <c r="BE31" s="607"/>
      <c r="BF31" s="608"/>
      <c r="BG31" s="681">
        <v>99</v>
      </c>
      <c r="BH31" s="598"/>
      <c r="BI31" s="598"/>
      <c r="BJ31" s="598"/>
      <c r="BK31" s="598"/>
      <c r="BL31" s="598"/>
      <c r="BM31" s="613">
        <v>96.8</v>
      </c>
      <c r="BN31" s="682"/>
      <c r="BO31" s="682"/>
      <c r="BP31" s="682"/>
      <c r="BQ31" s="643"/>
      <c r="BR31" s="681">
        <v>98.9</v>
      </c>
      <c r="BS31" s="598"/>
      <c r="BT31" s="598"/>
      <c r="BU31" s="598"/>
      <c r="BV31" s="598"/>
      <c r="BW31" s="598"/>
      <c r="BX31" s="613">
        <v>96.4</v>
      </c>
      <c r="BY31" s="682"/>
      <c r="BZ31" s="682"/>
      <c r="CA31" s="682"/>
      <c r="CB31" s="643"/>
      <c r="CD31" s="689"/>
      <c r="CE31" s="690"/>
      <c r="CF31" s="647" t="s">
        <v>311</v>
      </c>
      <c r="CG31" s="644"/>
      <c r="CH31" s="644"/>
      <c r="CI31" s="644"/>
      <c r="CJ31" s="644"/>
      <c r="CK31" s="644"/>
      <c r="CL31" s="644"/>
      <c r="CM31" s="644"/>
      <c r="CN31" s="644"/>
      <c r="CO31" s="644"/>
      <c r="CP31" s="644"/>
      <c r="CQ31" s="645"/>
      <c r="CR31" s="609">
        <v>161625</v>
      </c>
      <c r="CS31" s="598"/>
      <c r="CT31" s="598"/>
      <c r="CU31" s="598"/>
      <c r="CV31" s="598"/>
      <c r="CW31" s="598"/>
      <c r="CX31" s="598"/>
      <c r="CY31" s="599"/>
      <c r="CZ31" s="612">
        <v>0.4</v>
      </c>
      <c r="DA31" s="637"/>
      <c r="DB31" s="637"/>
      <c r="DC31" s="638"/>
      <c r="DD31" s="597">
        <v>161625</v>
      </c>
      <c r="DE31" s="598"/>
      <c r="DF31" s="598"/>
      <c r="DG31" s="598"/>
      <c r="DH31" s="598"/>
      <c r="DI31" s="598"/>
      <c r="DJ31" s="598"/>
      <c r="DK31" s="599"/>
      <c r="DL31" s="597">
        <v>161625</v>
      </c>
      <c r="DM31" s="598"/>
      <c r="DN31" s="598"/>
      <c r="DO31" s="598"/>
      <c r="DP31" s="598"/>
      <c r="DQ31" s="598"/>
      <c r="DR31" s="598"/>
      <c r="DS31" s="598"/>
      <c r="DT31" s="598"/>
      <c r="DU31" s="598"/>
      <c r="DV31" s="599"/>
      <c r="DW31" s="612">
        <v>0.7</v>
      </c>
      <c r="DX31" s="637"/>
      <c r="DY31" s="637"/>
      <c r="DZ31" s="637"/>
      <c r="EA31" s="637"/>
      <c r="EB31" s="637"/>
      <c r="EC31" s="639"/>
    </row>
    <row r="32" spans="2:133" ht="11.25" customHeight="1">
      <c r="B32" s="606" t="s">
        <v>312</v>
      </c>
      <c r="C32" s="607"/>
      <c r="D32" s="607"/>
      <c r="E32" s="607"/>
      <c r="F32" s="607"/>
      <c r="G32" s="607"/>
      <c r="H32" s="607"/>
      <c r="I32" s="607"/>
      <c r="J32" s="607"/>
      <c r="K32" s="607"/>
      <c r="L32" s="607"/>
      <c r="M32" s="607"/>
      <c r="N32" s="607"/>
      <c r="O32" s="607"/>
      <c r="P32" s="607"/>
      <c r="Q32" s="608"/>
      <c r="R32" s="609">
        <v>419131</v>
      </c>
      <c r="S32" s="610"/>
      <c r="T32" s="610"/>
      <c r="U32" s="610"/>
      <c r="V32" s="610"/>
      <c r="W32" s="610"/>
      <c r="X32" s="610"/>
      <c r="Y32" s="611"/>
      <c r="Z32" s="665">
        <v>1</v>
      </c>
      <c r="AA32" s="665"/>
      <c r="AB32" s="665"/>
      <c r="AC32" s="665"/>
      <c r="AD32" s="666" t="s">
        <v>133</v>
      </c>
      <c r="AE32" s="666"/>
      <c r="AF32" s="666"/>
      <c r="AG32" s="666"/>
      <c r="AH32" s="666"/>
      <c r="AI32" s="666"/>
      <c r="AJ32" s="666"/>
      <c r="AK32" s="666"/>
      <c r="AL32" s="612" t="s">
        <v>133</v>
      </c>
      <c r="AM32" s="613"/>
      <c r="AN32" s="613"/>
      <c r="AO32" s="667"/>
      <c r="AP32" s="697"/>
      <c r="AQ32" s="698"/>
      <c r="AR32" s="698"/>
      <c r="AS32" s="698"/>
      <c r="AT32" s="701"/>
      <c r="AU32" s="211"/>
      <c r="AV32" s="211"/>
      <c r="AW32" s="211"/>
      <c r="AX32" s="615" t="s">
        <v>313</v>
      </c>
      <c r="AY32" s="616"/>
      <c r="AZ32" s="616"/>
      <c r="BA32" s="616"/>
      <c r="BB32" s="616"/>
      <c r="BC32" s="616"/>
      <c r="BD32" s="616"/>
      <c r="BE32" s="616"/>
      <c r="BF32" s="617"/>
      <c r="BG32" s="680">
        <v>99.6</v>
      </c>
      <c r="BH32" s="619"/>
      <c r="BI32" s="619"/>
      <c r="BJ32" s="619"/>
      <c r="BK32" s="619"/>
      <c r="BL32" s="619"/>
      <c r="BM32" s="663">
        <v>98.9</v>
      </c>
      <c r="BN32" s="619"/>
      <c r="BO32" s="619"/>
      <c r="BP32" s="619"/>
      <c r="BQ32" s="656"/>
      <c r="BR32" s="680">
        <v>99.6</v>
      </c>
      <c r="BS32" s="619"/>
      <c r="BT32" s="619"/>
      <c r="BU32" s="619"/>
      <c r="BV32" s="619"/>
      <c r="BW32" s="619"/>
      <c r="BX32" s="663">
        <v>98.6</v>
      </c>
      <c r="BY32" s="619"/>
      <c r="BZ32" s="619"/>
      <c r="CA32" s="619"/>
      <c r="CB32" s="656"/>
      <c r="CD32" s="691"/>
      <c r="CE32" s="692"/>
      <c r="CF32" s="647" t="s">
        <v>314</v>
      </c>
      <c r="CG32" s="644"/>
      <c r="CH32" s="644"/>
      <c r="CI32" s="644"/>
      <c r="CJ32" s="644"/>
      <c r="CK32" s="644"/>
      <c r="CL32" s="644"/>
      <c r="CM32" s="644"/>
      <c r="CN32" s="644"/>
      <c r="CO32" s="644"/>
      <c r="CP32" s="644"/>
      <c r="CQ32" s="645"/>
      <c r="CR32" s="609">
        <v>53</v>
      </c>
      <c r="CS32" s="610"/>
      <c r="CT32" s="610"/>
      <c r="CU32" s="610"/>
      <c r="CV32" s="610"/>
      <c r="CW32" s="610"/>
      <c r="CX32" s="610"/>
      <c r="CY32" s="611"/>
      <c r="CZ32" s="612">
        <v>0</v>
      </c>
      <c r="DA32" s="637"/>
      <c r="DB32" s="637"/>
      <c r="DC32" s="638"/>
      <c r="DD32" s="597">
        <v>53</v>
      </c>
      <c r="DE32" s="610"/>
      <c r="DF32" s="610"/>
      <c r="DG32" s="610"/>
      <c r="DH32" s="610"/>
      <c r="DI32" s="610"/>
      <c r="DJ32" s="610"/>
      <c r="DK32" s="611"/>
      <c r="DL32" s="597">
        <v>53</v>
      </c>
      <c r="DM32" s="610"/>
      <c r="DN32" s="610"/>
      <c r="DO32" s="610"/>
      <c r="DP32" s="610"/>
      <c r="DQ32" s="610"/>
      <c r="DR32" s="610"/>
      <c r="DS32" s="610"/>
      <c r="DT32" s="610"/>
      <c r="DU32" s="610"/>
      <c r="DV32" s="611"/>
      <c r="DW32" s="612">
        <v>0</v>
      </c>
      <c r="DX32" s="637"/>
      <c r="DY32" s="637"/>
      <c r="DZ32" s="637"/>
      <c r="EA32" s="637"/>
      <c r="EB32" s="637"/>
      <c r="EC32" s="639"/>
    </row>
    <row r="33" spans="2:133" ht="11.25" customHeight="1">
      <c r="B33" s="606" t="s">
        <v>315</v>
      </c>
      <c r="C33" s="607"/>
      <c r="D33" s="607"/>
      <c r="E33" s="607"/>
      <c r="F33" s="607"/>
      <c r="G33" s="607"/>
      <c r="H33" s="607"/>
      <c r="I33" s="607"/>
      <c r="J33" s="607"/>
      <c r="K33" s="607"/>
      <c r="L33" s="607"/>
      <c r="M33" s="607"/>
      <c r="N33" s="607"/>
      <c r="O33" s="607"/>
      <c r="P33" s="607"/>
      <c r="Q33" s="608"/>
      <c r="R33" s="609">
        <v>1336516</v>
      </c>
      <c r="S33" s="610"/>
      <c r="T33" s="610"/>
      <c r="U33" s="610"/>
      <c r="V33" s="610"/>
      <c r="W33" s="610"/>
      <c r="X33" s="610"/>
      <c r="Y33" s="611"/>
      <c r="Z33" s="665">
        <v>3.1</v>
      </c>
      <c r="AA33" s="665"/>
      <c r="AB33" s="665"/>
      <c r="AC33" s="665"/>
      <c r="AD33" s="666" t="s">
        <v>240</v>
      </c>
      <c r="AE33" s="666"/>
      <c r="AF33" s="666"/>
      <c r="AG33" s="666"/>
      <c r="AH33" s="666"/>
      <c r="AI33" s="666"/>
      <c r="AJ33" s="666"/>
      <c r="AK33" s="666"/>
      <c r="AL33" s="612" t="s">
        <v>133</v>
      </c>
      <c r="AM33" s="613"/>
      <c r="AN33" s="613"/>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316</v>
      </c>
      <c r="CE33" s="644"/>
      <c r="CF33" s="644"/>
      <c r="CG33" s="644"/>
      <c r="CH33" s="644"/>
      <c r="CI33" s="644"/>
      <c r="CJ33" s="644"/>
      <c r="CK33" s="644"/>
      <c r="CL33" s="644"/>
      <c r="CM33" s="644"/>
      <c r="CN33" s="644"/>
      <c r="CO33" s="644"/>
      <c r="CP33" s="644"/>
      <c r="CQ33" s="645"/>
      <c r="CR33" s="609">
        <v>15077075</v>
      </c>
      <c r="CS33" s="598"/>
      <c r="CT33" s="598"/>
      <c r="CU33" s="598"/>
      <c r="CV33" s="598"/>
      <c r="CW33" s="598"/>
      <c r="CX33" s="598"/>
      <c r="CY33" s="599"/>
      <c r="CZ33" s="612">
        <v>36.5</v>
      </c>
      <c r="DA33" s="637"/>
      <c r="DB33" s="637"/>
      <c r="DC33" s="638"/>
      <c r="DD33" s="597">
        <v>12254467</v>
      </c>
      <c r="DE33" s="598"/>
      <c r="DF33" s="598"/>
      <c r="DG33" s="598"/>
      <c r="DH33" s="598"/>
      <c r="DI33" s="598"/>
      <c r="DJ33" s="598"/>
      <c r="DK33" s="599"/>
      <c r="DL33" s="597">
        <v>9185799</v>
      </c>
      <c r="DM33" s="598"/>
      <c r="DN33" s="598"/>
      <c r="DO33" s="598"/>
      <c r="DP33" s="598"/>
      <c r="DQ33" s="598"/>
      <c r="DR33" s="598"/>
      <c r="DS33" s="598"/>
      <c r="DT33" s="598"/>
      <c r="DU33" s="598"/>
      <c r="DV33" s="599"/>
      <c r="DW33" s="612">
        <v>41.9</v>
      </c>
      <c r="DX33" s="637"/>
      <c r="DY33" s="637"/>
      <c r="DZ33" s="637"/>
      <c r="EA33" s="637"/>
      <c r="EB33" s="637"/>
      <c r="EC33" s="639"/>
    </row>
    <row r="34" spans="2:133" ht="11.25" customHeight="1">
      <c r="B34" s="606" t="s">
        <v>317</v>
      </c>
      <c r="C34" s="607"/>
      <c r="D34" s="607"/>
      <c r="E34" s="607"/>
      <c r="F34" s="607"/>
      <c r="G34" s="607"/>
      <c r="H34" s="607"/>
      <c r="I34" s="607"/>
      <c r="J34" s="607"/>
      <c r="K34" s="607"/>
      <c r="L34" s="607"/>
      <c r="M34" s="607"/>
      <c r="N34" s="607"/>
      <c r="O34" s="607"/>
      <c r="P34" s="607"/>
      <c r="Q34" s="608"/>
      <c r="R34" s="609">
        <v>367123</v>
      </c>
      <c r="S34" s="610"/>
      <c r="T34" s="610"/>
      <c r="U34" s="610"/>
      <c r="V34" s="610"/>
      <c r="W34" s="610"/>
      <c r="X34" s="610"/>
      <c r="Y34" s="611"/>
      <c r="Z34" s="665">
        <v>0.9</v>
      </c>
      <c r="AA34" s="665"/>
      <c r="AB34" s="665"/>
      <c r="AC34" s="665"/>
      <c r="AD34" s="666">
        <v>216</v>
      </c>
      <c r="AE34" s="666"/>
      <c r="AF34" s="666"/>
      <c r="AG34" s="666"/>
      <c r="AH34" s="666"/>
      <c r="AI34" s="666"/>
      <c r="AJ34" s="666"/>
      <c r="AK34" s="666"/>
      <c r="AL34" s="612">
        <v>0</v>
      </c>
      <c r="AM34" s="613"/>
      <c r="AN34" s="613"/>
      <c r="AO34" s="667"/>
      <c r="AP34" s="214"/>
      <c r="AQ34" s="677" t="s">
        <v>318</v>
      </c>
      <c r="AR34" s="678"/>
      <c r="AS34" s="678"/>
      <c r="AT34" s="678"/>
      <c r="AU34" s="678"/>
      <c r="AV34" s="678"/>
      <c r="AW34" s="678"/>
      <c r="AX34" s="678"/>
      <c r="AY34" s="678"/>
      <c r="AZ34" s="678"/>
      <c r="BA34" s="678"/>
      <c r="BB34" s="678"/>
      <c r="BC34" s="678"/>
      <c r="BD34" s="678"/>
      <c r="BE34" s="678"/>
      <c r="BF34" s="679"/>
      <c r="BG34" s="677" t="s">
        <v>319</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320</v>
      </c>
      <c r="CE34" s="644"/>
      <c r="CF34" s="644"/>
      <c r="CG34" s="644"/>
      <c r="CH34" s="644"/>
      <c r="CI34" s="644"/>
      <c r="CJ34" s="644"/>
      <c r="CK34" s="644"/>
      <c r="CL34" s="644"/>
      <c r="CM34" s="644"/>
      <c r="CN34" s="644"/>
      <c r="CO34" s="644"/>
      <c r="CP34" s="644"/>
      <c r="CQ34" s="645"/>
      <c r="CR34" s="609">
        <v>6070112</v>
      </c>
      <c r="CS34" s="610"/>
      <c r="CT34" s="610"/>
      <c r="CU34" s="610"/>
      <c r="CV34" s="610"/>
      <c r="CW34" s="610"/>
      <c r="CX34" s="610"/>
      <c r="CY34" s="611"/>
      <c r="CZ34" s="612">
        <v>14.7</v>
      </c>
      <c r="DA34" s="637"/>
      <c r="DB34" s="637"/>
      <c r="DC34" s="638"/>
      <c r="DD34" s="597">
        <v>4408363</v>
      </c>
      <c r="DE34" s="610"/>
      <c r="DF34" s="610"/>
      <c r="DG34" s="610"/>
      <c r="DH34" s="610"/>
      <c r="DI34" s="610"/>
      <c r="DJ34" s="610"/>
      <c r="DK34" s="611"/>
      <c r="DL34" s="597">
        <v>3868062</v>
      </c>
      <c r="DM34" s="610"/>
      <c r="DN34" s="610"/>
      <c r="DO34" s="610"/>
      <c r="DP34" s="610"/>
      <c r="DQ34" s="610"/>
      <c r="DR34" s="610"/>
      <c r="DS34" s="610"/>
      <c r="DT34" s="610"/>
      <c r="DU34" s="610"/>
      <c r="DV34" s="611"/>
      <c r="DW34" s="612">
        <v>17.600000000000001</v>
      </c>
      <c r="DX34" s="637"/>
      <c r="DY34" s="637"/>
      <c r="DZ34" s="637"/>
      <c r="EA34" s="637"/>
      <c r="EB34" s="637"/>
      <c r="EC34" s="639"/>
    </row>
    <row r="35" spans="2:133" ht="11.25" customHeight="1">
      <c r="B35" s="606" t="s">
        <v>321</v>
      </c>
      <c r="C35" s="607"/>
      <c r="D35" s="607"/>
      <c r="E35" s="607"/>
      <c r="F35" s="607"/>
      <c r="G35" s="607"/>
      <c r="H35" s="607"/>
      <c r="I35" s="607"/>
      <c r="J35" s="607"/>
      <c r="K35" s="607"/>
      <c r="L35" s="607"/>
      <c r="M35" s="607"/>
      <c r="N35" s="607"/>
      <c r="O35" s="607"/>
      <c r="P35" s="607"/>
      <c r="Q35" s="608"/>
      <c r="R35" s="609">
        <v>1326700</v>
      </c>
      <c r="S35" s="610"/>
      <c r="T35" s="610"/>
      <c r="U35" s="610"/>
      <c r="V35" s="610"/>
      <c r="W35" s="610"/>
      <c r="X35" s="610"/>
      <c r="Y35" s="611"/>
      <c r="Z35" s="665">
        <v>3.1</v>
      </c>
      <c r="AA35" s="665"/>
      <c r="AB35" s="665"/>
      <c r="AC35" s="665"/>
      <c r="AD35" s="666" t="s">
        <v>133</v>
      </c>
      <c r="AE35" s="666"/>
      <c r="AF35" s="666"/>
      <c r="AG35" s="666"/>
      <c r="AH35" s="666"/>
      <c r="AI35" s="666"/>
      <c r="AJ35" s="666"/>
      <c r="AK35" s="666"/>
      <c r="AL35" s="612" t="s">
        <v>133</v>
      </c>
      <c r="AM35" s="613"/>
      <c r="AN35" s="613"/>
      <c r="AO35" s="667"/>
      <c r="AP35" s="214"/>
      <c r="AQ35" s="671" t="s">
        <v>322</v>
      </c>
      <c r="AR35" s="672"/>
      <c r="AS35" s="672"/>
      <c r="AT35" s="672"/>
      <c r="AU35" s="672"/>
      <c r="AV35" s="672"/>
      <c r="AW35" s="672"/>
      <c r="AX35" s="672"/>
      <c r="AY35" s="673"/>
      <c r="AZ35" s="668">
        <v>4509840</v>
      </c>
      <c r="BA35" s="669"/>
      <c r="BB35" s="669"/>
      <c r="BC35" s="669"/>
      <c r="BD35" s="669"/>
      <c r="BE35" s="669"/>
      <c r="BF35" s="670"/>
      <c r="BG35" s="674" t="s">
        <v>323</v>
      </c>
      <c r="BH35" s="675"/>
      <c r="BI35" s="675"/>
      <c r="BJ35" s="675"/>
      <c r="BK35" s="675"/>
      <c r="BL35" s="675"/>
      <c r="BM35" s="675"/>
      <c r="BN35" s="675"/>
      <c r="BO35" s="675"/>
      <c r="BP35" s="675"/>
      <c r="BQ35" s="675"/>
      <c r="BR35" s="675"/>
      <c r="BS35" s="675"/>
      <c r="BT35" s="675"/>
      <c r="BU35" s="676"/>
      <c r="BV35" s="668">
        <v>576698</v>
      </c>
      <c r="BW35" s="669"/>
      <c r="BX35" s="669"/>
      <c r="BY35" s="669"/>
      <c r="BZ35" s="669"/>
      <c r="CA35" s="669"/>
      <c r="CB35" s="670"/>
      <c r="CD35" s="647" t="s">
        <v>324</v>
      </c>
      <c r="CE35" s="644"/>
      <c r="CF35" s="644"/>
      <c r="CG35" s="644"/>
      <c r="CH35" s="644"/>
      <c r="CI35" s="644"/>
      <c r="CJ35" s="644"/>
      <c r="CK35" s="644"/>
      <c r="CL35" s="644"/>
      <c r="CM35" s="644"/>
      <c r="CN35" s="644"/>
      <c r="CO35" s="644"/>
      <c r="CP35" s="644"/>
      <c r="CQ35" s="645"/>
      <c r="CR35" s="609">
        <v>266740</v>
      </c>
      <c r="CS35" s="598"/>
      <c r="CT35" s="598"/>
      <c r="CU35" s="598"/>
      <c r="CV35" s="598"/>
      <c r="CW35" s="598"/>
      <c r="CX35" s="598"/>
      <c r="CY35" s="599"/>
      <c r="CZ35" s="612">
        <v>0.6</v>
      </c>
      <c r="DA35" s="637"/>
      <c r="DB35" s="637"/>
      <c r="DC35" s="638"/>
      <c r="DD35" s="597">
        <v>240706</v>
      </c>
      <c r="DE35" s="598"/>
      <c r="DF35" s="598"/>
      <c r="DG35" s="598"/>
      <c r="DH35" s="598"/>
      <c r="DI35" s="598"/>
      <c r="DJ35" s="598"/>
      <c r="DK35" s="599"/>
      <c r="DL35" s="597">
        <v>240706</v>
      </c>
      <c r="DM35" s="598"/>
      <c r="DN35" s="598"/>
      <c r="DO35" s="598"/>
      <c r="DP35" s="598"/>
      <c r="DQ35" s="598"/>
      <c r="DR35" s="598"/>
      <c r="DS35" s="598"/>
      <c r="DT35" s="598"/>
      <c r="DU35" s="598"/>
      <c r="DV35" s="599"/>
      <c r="DW35" s="612">
        <v>1.1000000000000001</v>
      </c>
      <c r="DX35" s="637"/>
      <c r="DY35" s="637"/>
      <c r="DZ35" s="637"/>
      <c r="EA35" s="637"/>
      <c r="EB35" s="637"/>
      <c r="EC35" s="639"/>
    </row>
    <row r="36" spans="2:133" ht="11.25" customHeight="1">
      <c r="B36" s="606" t="s">
        <v>325</v>
      </c>
      <c r="C36" s="607"/>
      <c r="D36" s="607"/>
      <c r="E36" s="607"/>
      <c r="F36" s="607"/>
      <c r="G36" s="607"/>
      <c r="H36" s="607"/>
      <c r="I36" s="607"/>
      <c r="J36" s="607"/>
      <c r="K36" s="607"/>
      <c r="L36" s="607"/>
      <c r="M36" s="607"/>
      <c r="N36" s="607"/>
      <c r="O36" s="607"/>
      <c r="P36" s="607"/>
      <c r="Q36" s="608"/>
      <c r="R36" s="609" t="s">
        <v>133</v>
      </c>
      <c r="S36" s="610"/>
      <c r="T36" s="610"/>
      <c r="U36" s="610"/>
      <c r="V36" s="610"/>
      <c r="W36" s="610"/>
      <c r="X36" s="610"/>
      <c r="Y36" s="611"/>
      <c r="Z36" s="665" t="s">
        <v>133</v>
      </c>
      <c r="AA36" s="665"/>
      <c r="AB36" s="665"/>
      <c r="AC36" s="665"/>
      <c r="AD36" s="666" t="s">
        <v>133</v>
      </c>
      <c r="AE36" s="666"/>
      <c r="AF36" s="666"/>
      <c r="AG36" s="666"/>
      <c r="AH36" s="666"/>
      <c r="AI36" s="666"/>
      <c r="AJ36" s="666"/>
      <c r="AK36" s="666"/>
      <c r="AL36" s="612" t="s">
        <v>133</v>
      </c>
      <c r="AM36" s="613"/>
      <c r="AN36" s="613"/>
      <c r="AO36" s="667"/>
      <c r="AQ36" s="640" t="s">
        <v>326</v>
      </c>
      <c r="AR36" s="641"/>
      <c r="AS36" s="641"/>
      <c r="AT36" s="641"/>
      <c r="AU36" s="641"/>
      <c r="AV36" s="641"/>
      <c r="AW36" s="641"/>
      <c r="AX36" s="641"/>
      <c r="AY36" s="642"/>
      <c r="AZ36" s="609">
        <v>448400</v>
      </c>
      <c r="BA36" s="610"/>
      <c r="BB36" s="610"/>
      <c r="BC36" s="610"/>
      <c r="BD36" s="598"/>
      <c r="BE36" s="598"/>
      <c r="BF36" s="643"/>
      <c r="BG36" s="647" t="s">
        <v>327</v>
      </c>
      <c r="BH36" s="644"/>
      <c r="BI36" s="644"/>
      <c r="BJ36" s="644"/>
      <c r="BK36" s="644"/>
      <c r="BL36" s="644"/>
      <c r="BM36" s="644"/>
      <c r="BN36" s="644"/>
      <c r="BO36" s="644"/>
      <c r="BP36" s="644"/>
      <c r="BQ36" s="644"/>
      <c r="BR36" s="644"/>
      <c r="BS36" s="644"/>
      <c r="BT36" s="644"/>
      <c r="BU36" s="645"/>
      <c r="BV36" s="609">
        <v>-296626</v>
      </c>
      <c r="BW36" s="610"/>
      <c r="BX36" s="610"/>
      <c r="BY36" s="610"/>
      <c r="BZ36" s="610"/>
      <c r="CA36" s="610"/>
      <c r="CB36" s="646"/>
      <c r="CD36" s="647" t="s">
        <v>328</v>
      </c>
      <c r="CE36" s="644"/>
      <c r="CF36" s="644"/>
      <c r="CG36" s="644"/>
      <c r="CH36" s="644"/>
      <c r="CI36" s="644"/>
      <c r="CJ36" s="644"/>
      <c r="CK36" s="644"/>
      <c r="CL36" s="644"/>
      <c r="CM36" s="644"/>
      <c r="CN36" s="644"/>
      <c r="CO36" s="644"/>
      <c r="CP36" s="644"/>
      <c r="CQ36" s="645"/>
      <c r="CR36" s="609">
        <v>3274842</v>
      </c>
      <c r="CS36" s="610"/>
      <c r="CT36" s="610"/>
      <c r="CU36" s="610"/>
      <c r="CV36" s="610"/>
      <c r="CW36" s="610"/>
      <c r="CX36" s="610"/>
      <c r="CY36" s="611"/>
      <c r="CZ36" s="612">
        <v>7.9</v>
      </c>
      <c r="DA36" s="637"/>
      <c r="DB36" s="637"/>
      <c r="DC36" s="638"/>
      <c r="DD36" s="597">
        <v>2701635</v>
      </c>
      <c r="DE36" s="610"/>
      <c r="DF36" s="610"/>
      <c r="DG36" s="610"/>
      <c r="DH36" s="610"/>
      <c r="DI36" s="610"/>
      <c r="DJ36" s="610"/>
      <c r="DK36" s="611"/>
      <c r="DL36" s="597">
        <v>2176318</v>
      </c>
      <c r="DM36" s="610"/>
      <c r="DN36" s="610"/>
      <c r="DO36" s="610"/>
      <c r="DP36" s="610"/>
      <c r="DQ36" s="610"/>
      <c r="DR36" s="610"/>
      <c r="DS36" s="610"/>
      <c r="DT36" s="610"/>
      <c r="DU36" s="610"/>
      <c r="DV36" s="611"/>
      <c r="DW36" s="612">
        <v>9.9</v>
      </c>
      <c r="DX36" s="637"/>
      <c r="DY36" s="637"/>
      <c r="DZ36" s="637"/>
      <c r="EA36" s="637"/>
      <c r="EB36" s="637"/>
      <c r="EC36" s="639"/>
    </row>
    <row r="37" spans="2:133" ht="11.25" customHeight="1">
      <c r="B37" s="606" t="s">
        <v>329</v>
      </c>
      <c r="C37" s="607"/>
      <c r="D37" s="607"/>
      <c r="E37" s="607"/>
      <c r="F37" s="607"/>
      <c r="G37" s="607"/>
      <c r="H37" s="607"/>
      <c r="I37" s="607"/>
      <c r="J37" s="607"/>
      <c r="K37" s="607"/>
      <c r="L37" s="607"/>
      <c r="M37" s="607"/>
      <c r="N37" s="607"/>
      <c r="O37" s="607"/>
      <c r="P37" s="607"/>
      <c r="Q37" s="608"/>
      <c r="R37" s="609">
        <v>666700</v>
      </c>
      <c r="S37" s="610"/>
      <c r="T37" s="610"/>
      <c r="U37" s="610"/>
      <c r="V37" s="610"/>
      <c r="W37" s="610"/>
      <c r="X37" s="610"/>
      <c r="Y37" s="611"/>
      <c r="Z37" s="665">
        <v>1.6</v>
      </c>
      <c r="AA37" s="665"/>
      <c r="AB37" s="665"/>
      <c r="AC37" s="665"/>
      <c r="AD37" s="666" t="s">
        <v>133</v>
      </c>
      <c r="AE37" s="666"/>
      <c r="AF37" s="666"/>
      <c r="AG37" s="666"/>
      <c r="AH37" s="666"/>
      <c r="AI37" s="666"/>
      <c r="AJ37" s="666"/>
      <c r="AK37" s="666"/>
      <c r="AL37" s="612" t="s">
        <v>133</v>
      </c>
      <c r="AM37" s="613"/>
      <c r="AN37" s="613"/>
      <c r="AO37" s="667"/>
      <c r="AQ37" s="640" t="s">
        <v>330</v>
      </c>
      <c r="AR37" s="641"/>
      <c r="AS37" s="641"/>
      <c r="AT37" s="641"/>
      <c r="AU37" s="641"/>
      <c r="AV37" s="641"/>
      <c r="AW37" s="641"/>
      <c r="AX37" s="641"/>
      <c r="AY37" s="642"/>
      <c r="AZ37" s="609">
        <v>260140</v>
      </c>
      <c r="BA37" s="610"/>
      <c r="BB37" s="610"/>
      <c r="BC37" s="610"/>
      <c r="BD37" s="598"/>
      <c r="BE37" s="598"/>
      <c r="BF37" s="643"/>
      <c r="BG37" s="647" t="s">
        <v>331</v>
      </c>
      <c r="BH37" s="644"/>
      <c r="BI37" s="644"/>
      <c r="BJ37" s="644"/>
      <c r="BK37" s="644"/>
      <c r="BL37" s="644"/>
      <c r="BM37" s="644"/>
      <c r="BN37" s="644"/>
      <c r="BO37" s="644"/>
      <c r="BP37" s="644"/>
      <c r="BQ37" s="644"/>
      <c r="BR37" s="644"/>
      <c r="BS37" s="644"/>
      <c r="BT37" s="644"/>
      <c r="BU37" s="645"/>
      <c r="BV37" s="609">
        <v>16972</v>
      </c>
      <c r="BW37" s="610"/>
      <c r="BX37" s="610"/>
      <c r="BY37" s="610"/>
      <c r="BZ37" s="610"/>
      <c r="CA37" s="610"/>
      <c r="CB37" s="646"/>
      <c r="CD37" s="647" t="s">
        <v>332</v>
      </c>
      <c r="CE37" s="644"/>
      <c r="CF37" s="644"/>
      <c r="CG37" s="644"/>
      <c r="CH37" s="644"/>
      <c r="CI37" s="644"/>
      <c r="CJ37" s="644"/>
      <c r="CK37" s="644"/>
      <c r="CL37" s="644"/>
      <c r="CM37" s="644"/>
      <c r="CN37" s="644"/>
      <c r="CO37" s="644"/>
      <c r="CP37" s="644"/>
      <c r="CQ37" s="645"/>
      <c r="CR37" s="609">
        <v>355821</v>
      </c>
      <c r="CS37" s="598"/>
      <c r="CT37" s="598"/>
      <c r="CU37" s="598"/>
      <c r="CV37" s="598"/>
      <c r="CW37" s="598"/>
      <c r="CX37" s="598"/>
      <c r="CY37" s="599"/>
      <c r="CZ37" s="612">
        <v>0.9</v>
      </c>
      <c r="DA37" s="637"/>
      <c r="DB37" s="637"/>
      <c r="DC37" s="638"/>
      <c r="DD37" s="597">
        <v>355821</v>
      </c>
      <c r="DE37" s="598"/>
      <c r="DF37" s="598"/>
      <c r="DG37" s="598"/>
      <c r="DH37" s="598"/>
      <c r="DI37" s="598"/>
      <c r="DJ37" s="598"/>
      <c r="DK37" s="599"/>
      <c r="DL37" s="597">
        <v>327475</v>
      </c>
      <c r="DM37" s="598"/>
      <c r="DN37" s="598"/>
      <c r="DO37" s="598"/>
      <c r="DP37" s="598"/>
      <c r="DQ37" s="598"/>
      <c r="DR37" s="598"/>
      <c r="DS37" s="598"/>
      <c r="DT37" s="598"/>
      <c r="DU37" s="598"/>
      <c r="DV37" s="599"/>
      <c r="DW37" s="612">
        <v>1.5</v>
      </c>
      <c r="DX37" s="637"/>
      <c r="DY37" s="637"/>
      <c r="DZ37" s="637"/>
      <c r="EA37" s="637"/>
      <c r="EB37" s="637"/>
      <c r="EC37" s="639"/>
    </row>
    <row r="38" spans="2:133" ht="11.25" customHeight="1">
      <c r="B38" s="615" t="s">
        <v>333</v>
      </c>
      <c r="C38" s="616"/>
      <c r="D38" s="616"/>
      <c r="E38" s="616"/>
      <c r="F38" s="616"/>
      <c r="G38" s="616"/>
      <c r="H38" s="616"/>
      <c r="I38" s="616"/>
      <c r="J38" s="616"/>
      <c r="K38" s="616"/>
      <c r="L38" s="616"/>
      <c r="M38" s="616"/>
      <c r="N38" s="616"/>
      <c r="O38" s="616"/>
      <c r="P38" s="616"/>
      <c r="Q38" s="617"/>
      <c r="R38" s="618">
        <v>42650080</v>
      </c>
      <c r="S38" s="655"/>
      <c r="T38" s="655"/>
      <c r="U38" s="655"/>
      <c r="V38" s="655"/>
      <c r="W38" s="655"/>
      <c r="X38" s="655"/>
      <c r="Y38" s="660"/>
      <c r="Z38" s="661">
        <v>100</v>
      </c>
      <c r="AA38" s="661"/>
      <c r="AB38" s="661"/>
      <c r="AC38" s="661"/>
      <c r="AD38" s="662">
        <v>21249983</v>
      </c>
      <c r="AE38" s="662"/>
      <c r="AF38" s="662"/>
      <c r="AG38" s="662"/>
      <c r="AH38" s="662"/>
      <c r="AI38" s="662"/>
      <c r="AJ38" s="662"/>
      <c r="AK38" s="662"/>
      <c r="AL38" s="621">
        <v>100</v>
      </c>
      <c r="AM38" s="663"/>
      <c r="AN38" s="663"/>
      <c r="AO38" s="664"/>
      <c r="AQ38" s="640" t="s">
        <v>334</v>
      </c>
      <c r="AR38" s="641"/>
      <c r="AS38" s="641"/>
      <c r="AT38" s="641"/>
      <c r="AU38" s="641"/>
      <c r="AV38" s="641"/>
      <c r="AW38" s="641"/>
      <c r="AX38" s="641"/>
      <c r="AY38" s="642"/>
      <c r="AZ38" s="609">
        <v>13624</v>
      </c>
      <c r="BA38" s="610"/>
      <c r="BB38" s="610"/>
      <c r="BC38" s="610"/>
      <c r="BD38" s="598"/>
      <c r="BE38" s="598"/>
      <c r="BF38" s="643"/>
      <c r="BG38" s="647" t="s">
        <v>335</v>
      </c>
      <c r="BH38" s="644"/>
      <c r="BI38" s="644"/>
      <c r="BJ38" s="644"/>
      <c r="BK38" s="644"/>
      <c r="BL38" s="644"/>
      <c r="BM38" s="644"/>
      <c r="BN38" s="644"/>
      <c r="BO38" s="644"/>
      <c r="BP38" s="644"/>
      <c r="BQ38" s="644"/>
      <c r="BR38" s="644"/>
      <c r="BS38" s="644"/>
      <c r="BT38" s="644"/>
      <c r="BU38" s="645"/>
      <c r="BV38" s="609">
        <v>26305</v>
      </c>
      <c r="BW38" s="610"/>
      <c r="BX38" s="610"/>
      <c r="BY38" s="610"/>
      <c r="BZ38" s="610"/>
      <c r="CA38" s="610"/>
      <c r="CB38" s="646"/>
      <c r="CD38" s="647" t="s">
        <v>336</v>
      </c>
      <c r="CE38" s="644"/>
      <c r="CF38" s="644"/>
      <c r="CG38" s="644"/>
      <c r="CH38" s="644"/>
      <c r="CI38" s="644"/>
      <c r="CJ38" s="644"/>
      <c r="CK38" s="644"/>
      <c r="CL38" s="644"/>
      <c r="CM38" s="644"/>
      <c r="CN38" s="644"/>
      <c r="CO38" s="644"/>
      <c r="CP38" s="644"/>
      <c r="CQ38" s="645"/>
      <c r="CR38" s="609">
        <v>4496216</v>
      </c>
      <c r="CS38" s="610"/>
      <c r="CT38" s="610"/>
      <c r="CU38" s="610"/>
      <c r="CV38" s="610"/>
      <c r="CW38" s="610"/>
      <c r="CX38" s="610"/>
      <c r="CY38" s="611"/>
      <c r="CZ38" s="612">
        <v>10.9</v>
      </c>
      <c r="DA38" s="637"/>
      <c r="DB38" s="637"/>
      <c r="DC38" s="638"/>
      <c r="DD38" s="597">
        <v>4000483</v>
      </c>
      <c r="DE38" s="610"/>
      <c r="DF38" s="610"/>
      <c r="DG38" s="610"/>
      <c r="DH38" s="610"/>
      <c r="DI38" s="610"/>
      <c r="DJ38" s="610"/>
      <c r="DK38" s="611"/>
      <c r="DL38" s="597">
        <v>2900713</v>
      </c>
      <c r="DM38" s="610"/>
      <c r="DN38" s="610"/>
      <c r="DO38" s="610"/>
      <c r="DP38" s="610"/>
      <c r="DQ38" s="610"/>
      <c r="DR38" s="610"/>
      <c r="DS38" s="610"/>
      <c r="DT38" s="610"/>
      <c r="DU38" s="610"/>
      <c r="DV38" s="611"/>
      <c r="DW38" s="612">
        <v>13.2</v>
      </c>
      <c r="DX38" s="637"/>
      <c r="DY38" s="637"/>
      <c r="DZ38" s="637"/>
      <c r="EA38" s="637"/>
      <c r="EB38" s="637"/>
      <c r="EC38" s="639"/>
    </row>
    <row r="39" spans="2:133" ht="11.25" customHeight="1">
      <c r="AQ39" s="640" t="s">
        <v>337</v>
      </c>
      <c r="AR39" s="641"/>
      <c r="AS39" s="641"/>
      <c r="AT39" s="641"/>
      <c r="AU39" s="641"/>
      <c r="AV39" s="641"/>
      <c r="AW39" s="641"/>
      <c r="AX39" s="641"/>
      <c r="AY39" s="642"/>
      <c r="AZ39" s="609" t="s">
        <v>133</v>
      </c>
      <c r="BA39" s="610"/>
      <c r="BB39" s="610"/>
      <c r="BC39" s="610"/>
      <c r="BD39" s="598"/>
      <c r="BE39" s="598"/>
      <c r="BF39" s="643"/>
      <c r="BG39" s="648" t="s">
        <v>338</v>
      </c>
      <c r="BH39" s="649"/>
      <c r="BI39" s="649"/>
      <c r="BJ39" s="649"/>
      <c r="BK39" s="649"/>
      <c r="BL39" s="215"/>
      <c r="BM39" s="644" t="s">
        <v>339</v>
      </c>
      <c r="BN39" s="644"/>
      <c r="BO39" s="644"/>
      <c r="BP39" s="644"/>
      <c r="BQ39" s="644"/>
      <c r="BR39" s="644"/>
      <c r="BS39" s="644"/>
      <c r="BT39" s="644"/>
      <c r="BU39" s="645"/>
      <c r="BV39" s="609">
        <v>91</v>
      </c>
      <c r="BW39" s="610"/>
      <c r="BX39" s="610"/>
      <c r="BY39" s="610"/>
      <c r="BZ39" s="610"/>
      <c r="CA39" s="610"/>
      <c r="CB39" s="646"/>
      <c r="CD39" s="647" t="s">
        <v>340</v>
      </c>
      <c r="CE39" s="644"/>
      <c r="CF39" s="644"/>
      <c r="CG39" s="644"/>
      <c r="CH39" s="644"/>
      <c r="CI39" s="644"/>
      <c r="CJ39" s="644"/>
      <c r="CK39" s="644"/>
      <c r="CL39" s="644"/>
      <c r="CM39" s="644"/>
      <c r="CN39" s="644"/>
      <c r="CO39" s="644"/>
      <c r="CP39" s="644"/>
      <c r="CQ39" s="645"/>
      <c r="CR39" s="609">
        <v>963165</v>
      </c>
      <c r="CS39" s="598"/>
      <c r="CT39" s="598"/>
      <c r="CU39" s="598"/>
      <c r="CV39" s="598"/>
      <c r="CW39" s="598"/>
      <c r="CX39" s="598"/>
      <c r="CY39" s="599"/>
      <c r="CZ39" s="612">
        <v>2.2999999999999998</v>
      </c>
      <c r="DA39" s="637"/>
      <c r="DB39" s="637"/>
      <c r="DC39" s="638"/>
      <c r="DD39" s="597">
        <v>903280</v>
      </c>
      <c r="DE39" s="598"/>
      <c r="DF39" s="598"/>
      <c r="DG39" s="598"/>
      <c r="DH39" s="598"/>
      <c r="DI39" s="598"/>
      <c r="DJ39" s="598"/>
      <c r="DK39" s="599"/>
      <c r="DL39" s="597" t="s">
        <v>133</v>
      </c>
      <c r="DM39" s="598"/>
      <c r="DN39" s="598"/>
      <c r="DO39" s="598"/>
      <c r="DP39" s="598"/>
      <c r="DQ39" s="598"/>
      <c r="DR39" s="598"/>
      <c r="DS39" s="598"/>
      <c r="DT39" s="598"/>
      <c r="DU39" s="598"/>
      <c r="DV39" s="599"/>
      <c r="DW39" s="612" t="s">
        <v>133</v>
      </c>
      <c r="DX39" s="637"/>
      <c r="DY39" s="637"/>
      <c r="DZ39" s="637"/>
      <c r="EA39" s="637"/>
      <c r="EB39" s="637"/>
      <c r="EC39" s="639"/>
    </row>
    <row r="40" spans="2:133" ht="11.25" customHeight="1">
      <c r="AQ40" s="640" t="s">
        <v>341</v>
      </c>
      <c r="AR40" s="641"/>
      <c r="AS40" s="641"/>
      <c r="AT40" s="641"/>
      <c r="AU40" s="641"/>
      <c r="AV40" s="641"/>
      <c r="AW40" s="641"/>
      <c r="AX40" s="641"/>
      <c r="AY40" s="642"/>
      <c r="AZ40" s="609">
        <v>1400000</v>
      </c>
      <c r="BA40" s="610"/>
      <c r="BB40" s="610"/>
      <c r="BC40" s="610"/>
      <c r="BD40" s="598"/>
      <c r="BE40" s="598"/>
      <c r="BF40" s="643"/>
      <c r="BG40" s="648"/>
      <c r="BH40" s="649"/>
      <c r="BI40" s="649"/>
      <c r="BJ40" s="649"/>
      <c r="BK40" s="649"/>
      <c r="BL40" s="215"/>
      <c r="BM40" s="644" t="s">
        <v>342</v>
      </c>
      <c r="BN40" s="644"/>
      <c r="BO40" s="644"/>
      <c r="BP40" s="644"/>
      <c r="BQ40" s="644"/>
      <c r="BR40" s="644"/>
      <c r="BS40" s="644"/>
      <c r="BT40" s="644"/>
      <c r="BU40" s="645"/>
      <c r="BV40" s="609">
        <v>101</v>
      </c>
      <c r="BW40" s="610"/>
      <c r="BX40" s="610"/>
      <c r="BY40" s="610"/>
      <c r="BZ40" s="610"/>
      <c r="CA40" s="610"/>
      <c r="CB40" s="646"/>
      <c r="CD40" s="647" t="s">
        <v>343</v>
      </c>
      <c r="CE40" s="644"/>
      <c r="CF40" s="644"/>
      <c r="CG40" s="644"/>
      <c r="CH40" s="644"/>
      <c r="CI40" s="644"/>
      <c r="CJ40" s="644"/>
      <c r="CK40" s="644"/>
      <c r="CL40" s="644"/>
      <c r="CM40" s="644"/>
      <c r="CN40" s="644"/>
      <c r="CO40" s="644"/>
      <c r="CP40" s="644"/>
      <c r="CQ40" s="645"/>
      <c r="CR40" s="609">
        <v>6000</v>
      </c>
      <c r="CS40" s="610"/>
      <c r="CT40" s="610"/>
      <c r="CU40" s="610"/>
      <c r="CV40" s="610"/>
      <c r="CW40" s="610"/>
      <c r="CX40" s="610"/>
      <c r="CY40" s="611"/>
      <c r="CZ40" s="612">
        <v>0</v>
      </c>
      <c r="DA40" s="637"/>
      <c r="DB40" s="637"/>
      <c r="DC40" s="638"/>
      <c r="DD40" s="597" t="s">
        <v>240</v>
      </c>
      <c r="DE40" s="610"/>
      <c r="DF40" s="610"/>
      <c r="DG40" s="610"/>
      <c r="DH40" s="610"/>
      <c r="DI40" s="610"/>
      <c r="DJ40" s="610"/>
      <c r="DK40" s="611"/>
      <c r="DL40" s="597" t="s">
        <v>133</v>
      </c>
      <c r="DM40" s="610"/>
      <c r="DN40" s="610"/>
      <c r="DO40" s="610"/>
      <c r="DP40" s="610"/>
      <c r="DQ40" s="610"/>
      <c r="DR40" s="610"/>
      <c r="DS40" s="610"/>
      <c r="DT40" s="610"/>
      <c r="DU40" s="610"/>
      <c r="DV40" s="611"/>
      <c r="DW40" s="612" t="s">
        <v>240</v>
      </c>
      <c r="DX40" s="637"/>
      <c r="DY40" s="637"/>
      <c r="DZ40" s="637"/>
      <c r="EA40" s="637"/>
      <c r="EB40" s="637"/>
      <c r="EC40" s="639"/>
    </row>
    <row r="41" spans="2:133" ht="11.25" customHeight="1">
      <c r="AQ41" s="652" t="s">
        <v>344</v>
      </c>
      <c r="AR41" s="653"/>
      <c r="AS41" s="653"/>
      <c r="AT41" s="653"/>
      <c r="AU41" s="653"/>
      <c r="AV41" s="653"/>
      <c r="AW41" s="653"/>
      <c r="AX41" s="653"/>
      <c r="AY41" s="654"/>
      <c r="AZ41" s="618">
        <v>2387676</v>
      </c>
      <c r="BA41" s="655"/>
      <c r="BB41" s="655"/>
      <c r="BC41" s="655"/>
      <c r="BD41" s="619"/>
      <c r="BE41" s="619"/>
      <c r="BF41" s="656"/>
      <c r="BG41" s="650"/>
      <c r="BH41" s="651"/>
      <c r="BI41" s="651"/>
      <c r="BJ41" s="651"/>
      <c r="BK41" s="651"/>
      <c r="BL41" s="216"/>
      <c r="BM41" s="657" t="s">
        <v>345</v>
      </c>
      <c r="BN41" s="657"/>
      <c r="BO41" s="657"/>
      <c r="BP41" s="657"/>
      <c r="BQ41" s="657"/>
      <c r="BR41" s="657"/>
      <c r="BS41" s="657"/>
      <c r="BT41" s="657"/>
      <c r="BU41" s="658"/>
      <c r="BV41" s="618">
        <v>299</v>
      </c>
      <c r="BW41" s="655"/>
      <c r="BX41" s="655"/>
      <c r="BY41" s="655"/>
      <c r="BZ41" s="655"/>
      <c r="CA41" s="655"/>
      <c r="CB41" s="659"/>
      <c r="CD41" s="647" t="s">
        <v>346</v>
      </c>
      <c r="CE41" s="644"/>
      <c r="CF41" s="644"/>
      <c r="CG41" s="644"/>
      <c r="CH41" s="644"/>
      <c r="CI41" s="644"/>
      <c r="CJ41" s="644"/>
      <c r="CK41" s="644"/>
      <c r="CL41" s="644"/>
      <c r="CM41" s="644"/>
      <c r="CN41" s="644"/>
      <c r="CO41" s="644"/>
      <c r="CP41" s="644"/>
      <c r="CQ41" s="645"/>
      <c r="CR41" s="609" t="s">
        <v>133</v>
      </c>
      <c r="CS41" s="598"/>
      <c r="CT41" s="598"/>
      <c r="CU41" s="598"/>
      <c r="CV41" s="598"/>
      <c r="CW41" s="598"/>
      <c r="CX41" s="598"/>
      <c r="CY41" s="599"/>
      <c r="CZ41" s="612" t="s">
        <v>240</v>
      </c>
      <c r="DA41" s="637"/>
      <c r="DB41" s="637"/>
      <c r="DC41" s="638"/>
      <c r="DD41" s="597" t="s">
        <v>240</v>
      </c>
      <c r="DE41" s="598"/>
      <c r="DF41" s="598"/>
      <c r="DG41" s="598"/>
      <c r="DH41" s="598"/>
      <c r="DI41" s="598"/>
      <c r="DJ41" s="598"/>
      <c r="DK41" s="599"/>
      <c r="DL41" s="600"/>
      <c r="DM41" s="601"/>
      <c r="DN41" s="601"/>
      <c r="DO41" s="601"/>
      <c r="DP41" s="601"/>
      <c r="DQ41" s="601"/>
      <c r="DR41" s="601"/>
      <c r="DS41" s="601"/>
      <c r="DT41" s="601"/>
      <c r="DU41" s="601"/>
      <c r="DV41" s="602"/>
      <c r="DW41" s="603"/>
      <c r="DX41" s="604"/>
      <c r="DY41" s="604"/>
      <c r="DZ41" s="604"/>
      <c r="EA41" s="604"/>
      <c r="EB41" s="604"/>
      <c r="EC41" s="605"/>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6" t="s">
        <v>348</v>
      </c>
      <c r="CE42" s="607"/>
      <c r="CF42" s="607"/>
      <c r="CG42" s="607"/>
      <c r="CH42" s="607"/>
      <c r="CI42" s="607"/>
      <c r="CJ42" s="607"/>
      <c r="CK42" s="607"/>
      <c r="CL42" s="607"/>
      <c r="CM42" s="607"/>
      <c r="CN42" s="607"/>
      <c r="CO42" s="607"/>
      <c r="CP42" s="607"/>
      <c r="CQ42" s="608"/>
      <c r="CR42" s="609">
        <v>3636043</v>
      </c>
      <c r="CS42" s="610"/>
      <c r="CT42" s="610"/>
      <c r="CU42" s="610"/>
      <c r="CV42" s="610"/>
      <c r="CW42" s="610"/>
      <c r="CX42" s="610"/>
      <c r="CY42" s="611"/>
      <c r="CZ42" s="612">
        <v>8.8000000000000007</v>
      </c>
      <c r="DA42" s="613"/>
      <c r="DB42" s="613"/>
      <c r="DC42" s="614"/>
      <c r="DD42" s="597">
        <v>611186</v>
      </c>
      <c r="DE42" s="610"/>
      <c r="DF42" s="610"/>
      <c r="DG42" s="610"/>
      <c r="DH42" s="610"/>
      <c r="DI42" s="610"/>
      <c r="DJ42" s="610"/>
      <c r="DK42" s="611"/>
      <c r="DL42" s="600"/>
      <c r="DM42" s="601"/>
      <c r="DN42" s="601"/>
      <c r="DO42" s="601"/>
      <c r="DP42" s="601"/>
      <c r="DQ42" s="601"/>
      <c r="DR42" s="601"/>
      <c r="DS42" s="601"/>
      <c r="DT42" s="601"/>
      <c r="DU42" s="601"/>
      <c r="DV42" s="602"/>
      <c r="DW42" s="603"/>
      <c r="DX42" s="604"/>
      <c r="DY42" s="604"/>
      <c r="DZ42" s="604"/>
      <c r="EA42" s="604"/>
      <c r="EB42" s="604"/>
      <c r="EC42" s="605"/>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6" t="s">
        <v>350</v>
      </c>
      <c r="CE43" s="607"/>
      <c r="CF43" s="607"/>
      <c r="CG43" s="607"/>
      <c r="CH43" s="607"/>
      <c r="CI43" s="607"/>
      <c r="CJ43" s="607"/>
      <c r="CK43" s="607"/>
      <c r="CL43" s="607"/>
      <c r="CM43" s="607"/>
      <c r="CN43" s="607"/>
      <c r="CO43" s="607"/>
      <c r="CP43" s="607"/>
      <c r="CQ43" s="608"/>
      <c r="CR43" s="609">
        <v>109188</v>
      </c>
      <c r="CS43" s="598"/>
      <c r="CT43" s="598"/>
      <c r="CU43" s="598"/>
      <c r="CV43" s="598"/>
      <c r="CW43" s="598"/>
      <c r="CX43" s="598"/>
      <c r="CY43" s="599"/>
      <c r="CZ43" s="612">
        <v>0.3</v>
      </c>
      <c r="DA43" s="637"/>
      <c r="DB43" s="637"/>
      <c r="DC43" s="638"/>
      <c r="DD43" s="597">
        <v>109188</v>
      </c>
      <c r="DE43" s="598"/>
      <c r="DF43" s="598"/>
      <c r="DG43" s="598"/>
      <c r="DH43" s="598"/>
      <c r="DI43" s="598"/>
      <c r="DJ43" s="598"/>
      <c r="DK43" s="599"/>
      <c r="DL43" s="600"/>
      <c r="DM43" s="601"/>
      <c r="DN43" s="601"/>
      <c r="DO43" s="601"/>
      <c r="DP43" s="601"/>
      <c r="DQ43" s="601"/>
      <c r="DR43" s="601"/>
      <c r="DS43" s="601"/>
      <c r="DT43" s="601"/>
      <c r="DU43" s="601"/>
      <c r="DV43" s="602"/>
      <c r="DW43" s="603"/>
      <c r="DX43" s="604"/>
      <c r="DY43" s="604"/>
      <c r="DZ43" s="604"/>
      <c r="EA43" s="604"/>
      <c r="EB43" s="604"/>
      <c r="EC43" s="605"/>
    </row>
    <row r="44" spans="2:133" ht="11.25" customHeight="1">
      <c r="B44" s="220" t="s">
        <v>351</v>
      </c>
      <c r="CD44" s="631" t="s">
        <v>302</v>
      </c>
      <c r="CE44" s="632"/>
      <c r="CF44" s="606" t="s">
        <v>352</v>
      </c>
      <c r="CG44" s="607"/>
      <c r="CH44" s="607"/>
      <c r="CI44" s="607"/>
      <c r="CJ44" s="607"/>
      <c r="CK44" s="607"/>
      <c r="CL44" s="607"/>
      <c r="CM44" s="607"/>
      <c r="CN44" s="607"/>
      <c r="CO44" s="607"/>
      <c r="CP44" s="607"/>
      <c r="CQ44" s="608"/>
      <c r="CR44" s="609">
        <v>3629974</v>
      </c>
      <c r="CS44" s="610"/>
      <c r="CT44" s="610"/>
      <c r="CU44" s="610"/>
      <c r="CV44" s="610"/>
      <c r="CW44" s="610"/>
      <c r="CX44" s="610"/>
      <c r="CY44" s="611"/>
      <c r="CZ44" s="612">
        <v>8.8000000000000007</v>
      </c>
      <c r="DA44" s="613"/>
      <c r="DB44" s="613"/>
      <c r="DC44" s="614"/>
      <c r="DD44" s="597">
        <v>609117</v>
      </c>
      <c r="DE44" s="610"/>
      <c r="DF44" s="610"/>
      <c r="DG44" s="610"/>
      <c r="DH44" s="610"/>
      <c r="DI44" s="610"/>
      <c r="DJ44" s="610"/>
      <c r="DK44" s="611"/>
      <c r="DL44" s="600"/>
      <c r="DM44" s="601"/>
      <c r="DN44" s="601"/>
      <c r="DO44" s="601"/>
      <c r="DP44" s="601"/>
      <c r="DQ44" s="601"/>
      <c r="DR44" s="601"/>
      <c r="DS44" s="601"/>
      <c r="DT44" s="601"/>
      <c r="DU44" s="601"/>
      <c r="DV44" s="602"/>
      <c r="DW44" s="603"/>
      <c r="DX44" s="604"/>
      <c r="DY44" s="604"/>
      <c r="DZ44" s="604"/>
      <c r="EA44" s="604"/>
      <c r="EB44" s="604"/>
      <c r="EC44" s="605"/>
    </row>
    <row r="45" spans="2:133" ht="11.25" customHeight="1">
      <c r="CD45" s="633"/>
      <c r="CE45" s="634"/>
      <c r="CF45" s="606" t="s">
        <v>353</v>
      </c>
      <c r="CG45" s="607"/>
      <c r="CH45" s="607"/>
      <c r="CI45" s="607"/>
      <c r="CJ45" s="607"/>
      <c r="CK45" s="607"/>
      <c r="CL45" s="607"/>
      <c r="CM45" s="607"/>
      <c r="CN45" s="607"/>
      <c r="CO45" s="607"/>
      <c r="CP45" s="607"/>
      <c r="CQ45" s="608"/>
      <c r="CR45" s="609">
        <v>1819915</v>
      </c>
      <c r="CS45" s="598"/>
      <c r="CT45" s="598"/>
      <c r="CU45" s="598"/>
      <c r="CV45" s="598"/>
      <c r="CW45" s="598"/>
      <c r="CX45" s="598"/>
      <c r="CY45" s="599"/>
      <c r="CZ45" s="612">
        <v>4.4000000000000004</v>
      </c>
      <c r="DA45" s="637"/>
      <c r="DB45" s="637"/>
      <c r="DC45" s="638"/>
      <c r="DD45" s="597">
        <v>43605</v>
      </c>
      <c r="DE45" s="598"/>
      <c r="DF45" s="598"/>
      <c r="DG45" s="598"/>
      <c r="DH45" s="598"/>
      <c r="DI45" s="598"/>
      <c r="DJ45" s="598"/>
      <c r="DK45" s="599"/>
      <c r="DL45" s="600"/>
      <c r="DM45" s="601"/>
      <c r="DN45" s="601"/>
      <c r="DO45" s="601"/>
      <c r="DP45" s="601"/>
      <c r="DQ45" s="601"/>
      <c r="DR45" s="601"/>
      <c r="DS45" s="601"/>
      <c r="DT45" s="601"/>
      <c r="DU45" s="601"/>
      <c r="DV45" s="602"/>
      <c r="DW45" s="603"/>
      <c r="DX45" s="604"/>
      <c r="DY45" s="604"/>
      <c r="DZ45" s="604"/>
      <c r="EA45" s="604"/>
      <c r="EB45" s="604"/>
      <c r="EC45" s="605"/>
    </row>
    <row r="46" spans="2:133" ht="11.25" customHeight="1">
      <c r="CD46" s="633"/>
      <c r="CE46" s="634"/>
      <c r="CF46" s="606" t="s">
        <v>354</v>
      </c>
      <c r="CG46" s="607"/>
      <c r="CH46" s="607"/>
      <c r="CI46" s="607"/>
      <c r="CJ46" s="607"/>
      <c r="CK46" s="607"/>
      <c r="CL46" s="607"/>
      <c r="CM46" s="607"/>
      <c r="CN46" s="607"/>
      <c r="CO46" s="607"/>
      <c r="CP46" s="607"/>
      <c r="CQ46" s="608"/>
      <c r="CR46" s="609">
        <v>1810059</v>
      </c>
      <c r="CS46" s="610"/>
      <c r="CT46" s="610"/>
      <c r="CU46" s="610"/>
      <c r="CV46" s="610"/>
      <c r="CW46" s="610"/>
      <c r="CX46" s="610"/>
      <c r="CY46" s="611"/>
      <c r="CZ46" s="612">
        <v>4.4000000000000004</v>
      </c>
      <c r="DA46" s="613"/>
      <c r="DB46" s="613"/>
      <c r="DC46" s="614"/>
      <c r="DD46" s="597">
        <v>565512</v>
      </c>
      <c r="DE46" s="610"/>
      <c r="DF46" s="610"/>
      <c r="DG46" s="610"/>
      <c r="DH46" s="610"/>
      <c r="DI46" s="610"/>
      <c r="DJ46" s="610"/>
      <c r="DK46" s="611"/>
      <c r="DL46" s="600"/>
      <c r="DM46" s="601"/>
      <c r="DN46" s="601"/>
      <c r="DO46" s="601"/>
      <c r="DP46" s="601"/>
      <c r="DQ46" s="601"/>
      <c r="DR46" s="601"/>
      <c r="DS46" s="601"/>
      <c r="DT46" s="601"/>
      <c r="DU46" s="601"/>
      <c r="DV46" s="602"/>
      <c r="DW46" s="603"/>
      <c r="DX46" s="604"/>
      <c r="DY46" s="604"/>
      <c r="DZ46" s="604"/>
      <c r="EA46" s="604"/>
      <c r="EB46" s="604"/>
      <c r="EC46" s="605"/>
    </row>
    <row r="47" spans="2:133" ht="11.25" customHeight="1">
      <c r="CD47" s="633"/>
      <c r="CE47" s="634"/>
      <c r="CF47" s="606" t="s">
        <v>355</v>
      </c>
      <c r="CG47" s="607"/>
      <c r="CH47" s="607"/>
      <c r="CI47" s="607"/>
      <c r="CJ47" s="607"/>
      <c r="CK47" s="607"/>
      <c r="CL47" s="607"/>
      <c r="CM47" s="607"/>
      <c r="CN47" s="607"/>
      <c r="CO47" s="607"/>
      <c r="CP47" s="607"/>
      <c r="CQ47" s="608"/>
      <c r="CR47" s="609">
        <v>6069</v>
      </c>
      <c r="CS47" s="598"/>
      <c r="CT47" s="598"/>
      <c r="CU47" s="598"/>
      <c r="CV47" s="598"/>
      <c r="CW47" s="598"/>
      <c r="CX47" s="598"/>
      <c r="CY47" s="599"/>
      <c r="CZ47" s="612">
        <v>0</v>
      </c>
      <c r="DA47" s="637"/>
      <c r="DB47" s="637"/>
      <c r="DC47" s="638"/>
      <c r="DD47" s="597">
        <v>2069</v>
      </c>
      <c r="DE47" s="598"/>
      <c r="DF47" s="598"/>
      <c r="DG47" s="598"/>
      <c r="DH47" s="598"/>
      <c r="DI47" s="598"/>
      <c r="DJ47" s="598"/>
      <c r="DK47" s="599"/>
      <c r="DL47" s="600"/>
      <c r="DM47" s="601"/>
      <c r="DN47" s="601"/>
      <c r="DO47" s="601"/>
      <c r="DP47" s="601"/>
      <c r="DQ47" s="601"/>
      <c r="DR47" s="601"/>
      <c r="DS47" s="601"/>
      <c r="DT47" s="601"/>
      <c r="DU47" s="601"/>
      <c r="DV47" s="602"/>
      <c r="DW47" s="603"/>
      <c r="DX47" s="604"/>
      <c r="DY47" s="604"/>
      <c r="DZ47" s="604"/>
      <c r="EA47" s="604"/>
      <c r="EB47" s="604"/>
      <c r="EC47" s="605"/>
    </row>
    <row r="48" spans="2:133">
      <c r="CD48" s="635"/>
      <c r="CE48" s="636"/>
      <c r="CF48" s="606" t="s">
        <v>356</v>
      </c>
      <c r="CG48" s="607"/>
      <c r="CH48" s="607"/>
      <c r="CI48" s="607"/>
      <c r="CJ48" s="607"/>
      <c r="CK48" s="607"/>
      <c r="CL48" s="607"/>
      <c r="CM48" s="607"/>
      <c r="CN48" s="607"/>
      <c r="CO48" s="607"/>
      <c r="CP48" s="607"/>
      <c r="CQ48" s="608"/>
      <c r="CR48" s="609" t="s">
        <v>240</v>
      </c>
      <c r="CS48" s="610"/>
      <c r="CT48" s="610"/>
      <c r="CU48" s="610"/>
      <c r="CV48" s="610"/>
      <c r="CW48" s="610"/>
      <c r="CX48" s="610"/>
      <c r="CY48" s="611"/>
      <c r="CZ48" s="612" t="s">
        <v>133</v>
      </c>
      <c r="DA48" s="613"/>
      <c r="DB48" s="613"/>
      <c r="DC48" s="614"/>
      <c r="DD48" s="597" t="s">
        <v>240</v>
      </c>
      <c r="DE48" s="610"/>
      <c r="DF48" s="610"/>
      <c r="DG48" s="610"/>
      <c r="DH48" s="610"/>
      <c r="DI48" s="610"/>
      <c r="DJ48" s="610"/>
      <c r="DK48" s="611"/>
      <c r="DL48" s="600"/>
      <c r="DM48" s="601"/>
      <c r="DN48" s="601"/>
      <c r="DO48" s="601"/>
      <c r="DP48" s="601"/>
      <c r="DQ48" s="601"/>
      <c r="DR48" s="601"/>
      <c r="DS48" s="601"/>
      <c r="DT48" s="601"/>
      <c r="DU48" s="601"/>
      <c r="DV48" s="602"/>
      <c r="DW48" s="603"/>
      <c r="DX48" s="604"/>
      <c r="DY48" s="604"/>
      <c r="DZ48" s="604"/>
      <c r="EA48" s="604"/>
      <c r="EB48" s="604"/>
      <c r="EC48" s="605"/>
    </row>
    <row r="49" spans="82:133" ht="11.25" customHeight="1">
      <c r="CD49" s="615" t="s">
        <v>357</v>
      </c>
      <c r="CE49" s="616"/>
      <c r="CF49" s="616"/>
      <c r="CG49" s="616"/>
      <c r="CH49" s="616"/>
      <c r="CI49" s="616"/>
      <c r="CJ49" s="616"/>
      <c r="CK49" s="616"/>
      <c r="CL49" s="616"/>
      <c r="CM49" s="616"/>
      <c r="CN49" s="616"/>
      <c r="CO49" s="616"/>
      <c r="CP49" s="616"/>
      <c r="CQ49" s="617"/>
      <c r="CR49" s="618">
        <v>41291360</v>
      </c>
      <c r="CS49" s="619"/>
      <c r="CT49" s="619"/>
      <c r="CU49" s="619"/>
      <c r="CV49" s="619"/>
      <c r="CW49" s="619"/>
      <c r="CX49" s="619"/>
      <c r="CY49" s="620"/>
      <c r="CZ49" s="621">
        <v>100</v>
      </c>
      <c r="DA49" s="622"/>
      <c r="DB49" s="622"/>
      <c r="DC49" s="623"/>
      <c r="DD49" s="624">
        <v>24040544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b9zPMUZ7xD9bQhuXyVsjXEI0xP46853Rj0DURxWBHQHVFg7xUX86zvArHPFpF9Nehyr7cK7Dvfbogor+9vDAdg==" saltValue="/qK976rcbPTPcWDC4E4BT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A134" sqref="BA134"/>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359</v>
      </c>
      <c r="DK2" s="1142"/>
      <c r="DL2" s="1142"/>
      <c r="DM2" s="1142"/>
      <c r="DN2" s="1142"/>
      <c r="DO2" s="1143"/>
      <c r="DP2" s="229"/>
      <c r="DQ2" s="1141" t="s">
        <v>360</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361</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363</v>
      </c>
      <c r="B5" s="1027"/>
      <c r="C5" s="1027"/>
      <c r="D5" s="1027"/>
      <c r="E5" s="1027"/>
      <c r="F5" s="1027"/>
      <c r="G5" s="1027"/>
      <c r="H5" s="1027"/>
      <c r="I5" s="1027"/>
      <c r="J5" s="1027"/>
      <c r="K5" s="1027"/>
      <c r="L5" s="1027"/>
      <c r="M5" s="1027"/>
      <c r="N5" s="1027"/>
      <c r="O5" s="1027"/>
      <c r="P5" s="1028"/>
      <c r="Q5" s="1032" t="s">
        <v>364</v>
      </c>
      <c r="R5" s="1033"/>
      <c r="S5" s="1033"/>
      <c r="T5" s="1033"/>
      <c r="U5" s="1034"/>
      <c r="V5" s="1032" t="s">
        <v>365</v>
      </c>
      <c r="W5" s="1033"/>
      <c r="X5" s="1033"/>
      <c r="Y5" s="1033"/>
      <c r="Z5" s="1034"/>
      <c r="AA5" s="1032" t="s">
        <v>366</v>
      </c>
      <c r="AB5" s="1033"/>
      <c r="AC5" s="1033"/>
      <c r="AD5" s="1033"/>
      <c r="AE5" s="1033"/>
      <c r="AF5" s="1144" t="s">
        <v>367</v>
      </c>
      <c r="AG5" s="1033"/>
      <c r="AH5" s="1033"/>
      <c r="AI5" s="1033"/>
      <c r="AJ5" s="1048"/>
      <c r="AK5" s="1033" t="s">
        <v>368</v>
      </c>
      <c r="AL5" s="1033"/>
      <c r="AM5" s="1033"/>
      <c r="AN5" s="1033"/>
      <c r="AO5" s="1034"/>
      <c r="AP5" s="1032" t="s">
        <v>369</v>
      </c>
      <c r="AQ5" s="1033"/>
      <c r="AR5" s="1033"/>
      <c r="AS5" s="1033"/>
      <c r="AT5" s="1034"/>
      <c r="AU5" s="1032" t="s">
        <v>370</v>
      </c>
      <c r="AV5" s="1033"/>
      <c r="AW5" s="1033"/>
      <c r="AX5" s="1033"/>
      <c r="AY5" s="1048"/>
      <c r="AZ5" s="236"/>
      <c r="BA5" s="236"/>
      <c r="BB5" s="236"/>
      <c r="BC5" s="236"/>
      <c r="BD5" s="236"/>
      <c r="BE5" s="237"/>
      <c r="BF5" s="237"/>
      <c r="BG5" s="237"/>
      <c r="BH5" s="237"/>
      <c r="BI5" s="237"/>
      <c r="BJ5" s="237"/>
      <c r="BK5" s="237"/>
      <c r="BL5" s="237"/>
      <c r="BM5" s="237"/>
      <c r="BN5" s="237"/>
      <c r="BO5" s="237"/>
      <c r="BP5" s="237"/>
      <c r="BQ5" s="1026" t="s">
        <v>371</v>
      </c>
      <c r="BR5" s="1027"/>
      <c r="BS5" s="1027"/>
      <c r="BT5" s="1027"/>
      <c r="BU5" s="1027"/>
      <c r="BV5" s="1027"/>
      <c r="BW5" s="1027"/>
      <c r="BX5" s="1027"/>
      <c r="BY5" s="1027"/>
      <c r="BZ5" s="1027"/>
      <c r="CA5" s="1027"/>
      <c r="CB5" s="1027"/>
      <c r="CC5" s="1027"/>
      <c r="CD5" s="1027"/>
      <c r="CE5" s="1027"/>
      <c r="CF5" s="1027"/>
      <c r="CG5" s="1028"/>
      <c r="CH5" s="1032" t="s">
        <v>372</v>
      </c>
      <c r="CI5" s="1033"/>
      <c r="CJ5" s="1033"/>
      <c r="CK5" s="1033"/>
      <c r="CL5" s="1034"/>
      <c r="CM5" s="1032" t="s">
        <v>373</v>
      </c>
      <c r="CN5" s="1033"/>
      <c r="CO5" s="1033"/>
      <c r="CP5" s="1033"/>
      <c r="CQ5" s="1034"/>
      <c r="CR5" s="1032" t="s">
        <v>374</v>
      </c>
      <c r="CS5" s="1033"/>
      <c r="CT5" s="1033"/>
      <c r="CU5" s="1033"/>
      <c r="CV5" s="1034"/>
      <c r="CW5" s="1032" t="s">
        <v>375</v>
      </c>
      <c r="CX5" s="1033"/>
      <c r="CY5" s="1033"/>
      <c r="CZ5" s="1033"/>
      <c r="DA5" s="1034"/>
      <c r="DB5" s="1032" t="s">
        <v>376</v>
      </c>
      <c r="DC5" s="1033"/>
      <c r="DD5" s="1033"/>
      <c r="DE5" s="1033"/>
      <c r="DF5" s="1034"/>
      <c r="DG5" s="1129" t="s">
        <v>377</v>
      </c>
      <c r="DH5" s="1130"/>
      <c r="DI5" s="1130"/>
      <c r="DJ5" s="1130"/>
      <c r="DK5" s="1131"/>
      <c r="DL5" s="1129" t="s">
        <v>378</v>
      </c>
      <c r="DM5" s="1130"/>
      <c r="DN5" s="1130"/>
      <c r="DO5" s="1130"/>
      <c r="DP5" s="1131"/>
      <c r="DQ5" s="1032" t="s">
        <v>379</v>
      </c>
      <c r="DR5" s="1033"/>
      <c r="DS5" s="1033"/>
      <c r="DT5" s="1033"/>
      <c r="DU5" s="1034"/>
      <c r="DV5" s="1032" t="s">
        <v>370</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380</v>
      </c>
      <c r="C7" s="1082"/>
      <c r="D7" s="1082"/>
      <c r="E7" s="1082"/>
      <c r="F7" s="1082"/>
      <c r="G7" s="1082"/>
      <c r="H7" s="1082"/>
      <c r="I7" s="1082"/>
      <c r="J7" s="1082"/>
      <c r="K7" s="1082"/>
      <c r="L7" s="1082"/>
      <c r="M7" s="1082"/>
      <c r="N7" s="1082"/>
      <c r="O7" s="1082"/>
      <c r="P7" s="1083"/>
      <c r="Q7" s="1135">
        <v>42650</v>
      </c>
      <c r="R7" s="1136"/>
      <c r="S7" s="1136"/>
      <c r="T7" s="1136"/>
      <c r="U7" s="1136"/>
      <c r="V7" s="1136">
        <v>41291</v>
      </c>
      <c r="W7" s="1136"/>
      <c r="X7" s="1136"/>
      <c r="Y7" s="1136"/>
      <c r="Z7" s="1136"/>
      <c r="AA7" s="1136">
        <v>1359</v>
      </c>
      <c r="AB7" s="1136"/>
      <c r="AC7" s="1136"/>
      <c r="AD7" s="1136"/>
      <c r="AE7" s="1137"/>
      <c r="AF7" s="1138">
        <v>1336</v>
      </c>
      <c r="AG7" s="1139"/>
      <c r="AH7" s="1139"/>
      <c r="AI7" s="1139"/>
      <c r="AJ7" s="1140"/>
      <c r="AK7" s="1122">
        <v>419</v>
      </c>
      <c r="AL7" s="1123"/>
      <c r="AM7" s="1123"/>
      <c r="AN7" s="1123"/>
      <c r="AO7" s="1123"/>
      <c r="AP7" s="1123">
        <v>20885</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t="s">
        <v>575</v>
      </c>
      <c r="BS7" s="1126" t="s">
        <v>574</v>
      </c>
      <c r="BT7" s="1127"/>
      <c r="BU7" s="1127"/>
      <c r="BV7" s="1127"/>
      <c r="BW7" s="1127"/>
      <c r="BX7" s="1127"/>
      <c r="BY7" s="1127"/>
      <c r="BZ7" s="1127"/>
      <c r="CA7" s="1127"/>
      <c r="CB7" s="1127"/>
      <c r="CC7" s="1127"/>
      <c r="CD7" s="1127"/>
      <c r="CE7" s="1127"/>
      <c r="CF7" s="1127"/>
      <c r="CG7" s="1128"/>
      <c r="CH7" s="1119">
        <v>0</v>
      </c>
      <c r="CI7" s="1120"/>
      <c r="CJ7" s="1120"/>
      <c r="CK7" s="1120"/>
      <c r="CL7" s="1121"/>
      <c r="CM7" s="1119">
        <v>16</v>
      </c>
      <c r="CN7" s="1120"/>
      <c r="CO7" s="1120"/>
      <c r="CP7" s="1120"/>
      <c r="CQ7" s="1121"/>
      <c r="CR7" s="1119">
        <v>5</v>
      </c>
      <c r="CS7" s="1120"/>
      <c r="CT7" s="1120"/>
      <c r="CU7" s="1120"/>
      <c r="CV7" s="1121"/>
      <c r="CW7" s="1119" t="s">
        <v>500</v>
      </c>
      <c r="CX7" s="1120"/>
      <c r="CY7" s="1120"/>
      <c r="CZ7" s="1120"/>
      <c r="DA7" s="1121"/>
      <c r="DB7" s="1119">
        <v>100</v>
      </c>
      <c r="DC7" s="1120"/>
      <c r="DD7" s="1120"/>
      <c r="DE7" s="1120"/>
      <c r="DF7" s="1121"/>
      <c r="DG7" s="1119" t="s">
        <v>500</v>
      </c>
      <c r="DH7" s="1120"/>
      <c r="DI7" s="1120"/>
      <c r="DJ7" s="1120"/>
      <c r="DK7" s="1121"/>
      <c r="DL7" s="1119" t="s">
        <v>500</v>
      </c>
      <c r="DM7" s="1120"/>
      <c r="DN7" s="1120"/>
      <c r="DO7" s="1120"/>
      <c r="DP7" s="1121"/>
      <c r="DQ7" s="1119" t="s">
        <v>500</v>
      </c>
      <c r="DR7" s="1120"/>
      <c r="DS7" s="1120"/>
      <c r="DT7" s="1120"/>
      <c r="DU7" s="1121"/>
      <c r="DV7" s="1146"/>
      <c r="DW7" s="1147"/>
      <c r="DX7" s="1147"/>
      <c r="DY7" s="1147"/>
      <c r="DZ7" s="1148"/>
      <c r="EA7" s="234"/>
    </row>
    <row r="8" spans="1:131" s="235" customFormat="1" ht="26.25" customHeight="1">
      <c r="A8" s="241">
        <v>2</v>
      </c>
      <c r="B8" s="1062"/>
      <c r="C8" s="1063"/>
      <c r="D8" s="1063"/>
      <c r="E8" s="1063"/>
      <c r="F8" s="1063"/>
      <c r="G8" s="1063"/>
      <c r="H8" s="1063"/>
      <c r="I8" s="1063"/>
      <c r="J8" s="1063"/>
      <c r="K8" s="1063"/>
      <c r="L8" s="1063"/>
      <c r="M8" s="1063"/>
      <c r="N8" s="1063"/>
      <c r="O8" s="1063"/>
      <c r="P8" s="1064"/>
      <c r="Q8" s="1074"/>
      <c r="R8" s="1075"/>
      <c r="S8" s="1075"/>
      <c r="T8" s="1075"/>
      <c r="U8" s="1075"/>
      <c r="V8" s="1075"/>
      <c r="W8" s="1075"/>
      <c r="X8" s="1075"/>
      <c r="Y8" s="1075"/>
      <c r="Z8" s="1075"/>
      <c r="AA8" s="1075"/>
      <c r="AB8" s="1075"/>
      <c r="AC8" s="1075"/>
      <c r="AD8" s="1075"/>
      <c r="AE8" s="1076"/>
      <c r="AF8" s="1068"/>
      <c r="AG8" s="1069"/>
      <c r="AH8" s="1069"/>
      <c r="AI8" s="1069"/>
      <c r="AJ8" s="1070"/>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c r="A9" s="241">
        <v>3</v>
      </c>
      <c r="B9" s="1062"/>
      <c r="C9" s="1063"/>
      <c r="D9" s="1063"/>
      <c r="E9" s="1063"/>
      <c r="F9" s="1063"/>
      <c r="G9" s="1063"/>
      <c r="H9" s="1063"/>
      <c r="I9" s="1063"/>
      <c r="J9" s="1063"/>
      <c r="K9" s="1063"/>
      <c r="L9" s="1063"/>
      <c r="M9" s="1063"/>
      <c r="N9" s="1063"/>
      <c r="O9" s="1063"/>
      <c r="P9" s="1064"/>
      <c r="Q9" s="1074"/>
      <c r="R9" s="1075"/>
      <c r="S9" s="1075"/>
      <c r="T9" s="1075"/>
      <c r="U9" s="1075"/>
      <c r="V9" s="1075"/>
      <c r="W9" s="1075"/>
      <c r="X9" s="1075"/>
      <c r="Y9" s="1075"/>
      <c r="Z9" s="1075"/>
      <c r="AA9" s="1075"/>
      <c r="AB9" s="1075"/>
      <c r="AC9" s="1075"/>
      <c r="AD9" s="1075"/>
      <c r="AE9" s="1076"/>
      <c r="AF9" s="1068"/>
      <c r="AG9" s="1069"/>
      <c r="AH9" s="1069"/>
      <c r="AI9" s="1069"/>
      <c r="AJ9" s="1070"/>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2"/>
      <c r="C10" s="1063"/>
      <c r="D10" s="1063"/>
      <c r="E10" s="1063"/>
      <c r="F10" s="1063"/>
      <c r="G10" s="1063"/>
      <c r="H10" s="1063"/>
      <c r="I10" s="1063"/>
      <c r="J10" s="1063"/>
      <c r="K10" s="1063"/>
      <c r="L10" s="1063"/>
      <c r="M10" s="1063"/>
      <c r="N10" s="1063"/>
      <c r="O10" s="1063"/>
      <c r="P10" s="1064"/>
      <c r="Q10" s="1074"/>
      <c r="R10" s="1075"/>
      <c r="S10" s="1075"/>
      <c r="T10" s="1075"/>
      <c r="U10" s="1075"/>
      <c r="V10" s="1075"/>
      <c r="W10" s="1075"/>
      <c r="X10" s="1075"/>
      <c r="Y10" s="1075"/>
      <c r="Z10" s="1075"/>
      <c r="AA10" s="1075"/>
      <c r="AB10" s="1075"/>
      <c r="AC10" s="1075"/>
      <c r="AD10" s="1075"/>
      <c r="AE10" s="1076"/>
      <c r="AF10" s="1068"/>
      <c r="AG10" s="1069"/>
      <c r="AH10" s="1069"/>
      <c r="AI10" s="1069"/>
      <c r="AJ10" s="1070"/>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2"/>
      <c r="C11" s="1063"/>
      <c r="D11" s="1063"/>
      <c r="E11" s="1063"/>
      <c r="F11" s="1063"/>
      <c r="G11" s="1063"/>
      <c r="H11" s="1063"/>
      <c r="I11" s="1063"/>
      <c r="J11" s="1063"/>
      <c r="K11" s="1063"/>
      <c r="L11" s="1063"/>
      <c r="M11" s="1063"/>
      <c r="N11" s="1063"/>
      <c r="O11" s="1063"/>
      <c r="P11" s="1064"/>
      <c r="Q11" s="1074"/>
      <c r="R11" s="1075"/>
      <c r="S11" s="1075"/>
      <c r="T11" s="1075"/>
      <c r="U11" s="1075"/>
      <c r="V11" s="1075"/>
      <c r="W11" s="1075"/>
      <c r="X11" s="1075"/>
      <c r="Y11" s="1075"/>
      <c r="Z11" s="1075"/>
      <c r="AA11" s="1075"/>
      <c r="AB11" s="1075"/>
      <c r="AC11" s="1075"/>
      <c r="AD11" s="1075"/>
      <c r="AE11" s="1076"/>
      <c r="AF11" s="1068"/>
      <c r="AG11" s="1069"/>
      <c r="AH11" s="1069"/>
      <c r="AI11" s="1069"/>
      <c r="AJ11" s="1070"/>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2"/>
      <c r="C12" s="1063"/>
      <c r="D12" s="1063"/>
      <c r="E12" s="1063"/>
      <c r="F12" s="1063"/>
      <c r="G12" s="1063"/>
      <c r="H12" s="1063"/>
      <c r="I12" s="1063"/>
      <c r="J12" s="1063"/>
      <c r="K12" s="1063"/>
      <c r="L12" s="1063"/>
      <c r="M12" s="1063"/>
      <c r="N12" s="1063"/>
      <c r="O12" s="1063"/>
      <c r="P12" s="1064"/>
      <c r="Q12" s="1074"/>
      <c r="R12" s="1075"/>
      <c r="S12" s="1075"/>
      <c r="T12" s="1075"/>
      <c r="U12" s="1075"/>
      <c r="V12" s="1075"/>
      <c r="W12" s="1075"/>
      <c r="X12" s="1075"/>
      <c r="Y12" s="1075"/>
      <c r="Z12" s="1075"/>
      <c r="AA12" s="1075"/>
      <c r="AB12" s="1075"/>
      <c r="AC12" s="1075"/>
      <c r="AD12" s="1075"/>
      <c r="AE12" s="1076"/>
      <c r="AF12" s="1068"/>
      <c r="AG12" s="1069"/>
      <c r="AH12" s="1069"/>
      <c r="AI12" s="1069"/>
      <c r="AJ12" s="1070"/>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2"/>
      <c r="C13" s="1063"/>
      <c r="D13" s="1063"/>
      <c r="E13" s="1063"/>
      <c r="F13" s="1063"/>
      <c r="G13" s="1063"/>
      <c r="H13" s="1063"/>
      <c r="I13" s="1063"/>
      <c r="J13" s="1063"/>
      <c r="K13" s="1063"/>
      <c r="L13" s="1063"/>
      <c r="M13" s="1063"/>
      <c r="N13" s="1063"/>
      <c r="O13" s="1063"/>
      <c r="P13" s="1064"/>
      <c r="Q13" s="1074"/>
      <c r="R13" s="1075"/>
      <c r="S13" s="1075"/>
      <c r="T13" s="1075"/>
      <c r="U13" s="1075"/>
      <c r="V13" s="1075"/>
      <c r="W13" s="1075"/>
      <c r="X13" s="1075"/>
      <c r="Y13" s="1075"/>
      <c r="Z13" s="1075"/>
      <c r="AA13" s="1075"/>
      <c r="AB13" s="1075"/>
      <c r="AC13" s="1075"/>
      <c r="AD13" s="1075"/>
      <c r="AE13" s="1076"/>
      <c r="AF13" s="1068"/>
      <c r="AG13" s="1069"/>
      <c r="AH13" s="1069"/>
      <c r="AI13" s="1069"/>
      <c r="AJ13" s="1070"/>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2"/>
      <c r="C14" s="1063"/>
      <c r="D14" s="1063"/>
      <c r="E14" s="1063"/>
      <c r="F14" s="1063"/>
      <c r="G14" s="1063"/>
      <c r="H14" s="1063"/>
      <c r="I14" s="1063"/>
      <c r="J14" s="1063"/>
      <c r="K14" s="1063"/>
      <c r="L14" s="1063"/>
      <c r="M14" s="1063"/>
      <c r="N14" s="1063"/>
      <c r="O14" s="1063"/>
      <c r="P14" s="1064"/>
      <c r="Q14" s="1074"/>
      <c r="R14" s="1075"/>
      <c r="S14" s="1075"/>
      <c r="T14" s="1075"/>
      <c r="U14" s="1075"/>
      <c r="V14" s="1075"/>
      <c r="W14" s="1075"/>
      <c r="X14" s="1075"/>
      <c r="Y14" s="1075"/>
      <c r="Z14" s="1075"/>
      <c r="AA14" s="1075"/>
      <c r="AB14" s="1075"/>
      <c r="AC14" s="1075"/>
      <c r="AD14" s="1075"/>
      <c r="AE14" s="1076"/>
      <c r="AF14" s="1068"/>
      <c r="AG14" s="1069"/>
      <c r="AH14" s="1069"/>
      <c r="AI14" s="1069"/>
      <c r="AJ14" s="1070"/>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2"/>
      <c r="C15" s="1063"/>
      <c r="D15" s="1063"/>
      <c r="E15" s="1063"/>
      <c r="F15" s="1063"/>
      <c r="G15" s="1063"/>
      <c r="H15" s="1063"/>
      <c r="I15" s="1063"/>
      <c r="J15" s="1063"/>
      <c r="K15" s="1063"/>
      <c r="L15" s="1063"/>
      <c r="M15" s="1063"/>
      <c r="N15" s="1063"/>
      <c r="O15" s="1063"/>
      <c r="P15" s="1064"/>
      <c r="Q15" s="1074"/>
      <c r="R15" s="1075"/>
      <c r="S15" s="1075"/>
      <c r="T15" s="1075"/>
      <c r="U15" s="1075"/>
      <c r="V15" s="1075"/>
      <c r="W15" s="1075"/>
      <c r="X15" s="1075"/>
      <c r="Y15" s="1075"/>
      <c r="Z15" s="1075"/>
      <c r="AA15" s="1075"/>
      <c r="AB15" s="1075"/>
      <c r="AC15" s="1075"/>
      <c r="AD15" s="1075"/>
      <c r="AE15" s="1076"/>
      <c r="AF15" s="1068"/>
      <c r="AG15" s="1069"/>
      <c r="AH15" s="1069"/>
      <c r="AI15" s="1069"/>
      <c r="AJ15" s="1070"/>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2"/>
      <c r="C16" s="1063"/>
      <c r="D16" s="1063"/>
      <c r="E16" s="1063"/>
      <c r="F16" s="1063"/>
      <c r="G16" s="1063"/>
      <c r="H16" s="1063"/>
      <c r="I16" s="1063"/>
      <c r="J16" s="1063"/>
      <c r="K16" s="1063"/>
      <c r="L16" s="1063"/>
      <c r="M16" s="1063"/>
      <c r="N16" s="1063"/>
      <c r="O16" s="1063"/>
      <c r="P16" s="1064"/>
      <c r="Q16" s="1074"/>
      <c r="R16" s="1075"/>
      <c r="S16" s="1075"/>
      <c r="T16" s="1075"/>
      <c r="U16" s="1075"/>
      <c r="V16" s="1075"/>
      <c r="W16" s="1075"/>
      <c r="X16" s="1075"/>
      <c r="Y16" s="1075"/>
      <c r="Z16" s="1075"/>
      <c r="AA16" s="1075"/>
      <c r="AB16" s="1075"/>
      <c r="AC16" s="1075"/>
      <c r="AD16" s="1075"/>
      <c r="AE16" s="1076"/>
      <c r="AF16" s="1068"/>
      <c r="AG16" s="1069"/>
      <c r="AH16" s="1069"/>
      <c r="AI16" s="1069"/>
      <c r="AJ16" s="1070"/>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2"/>
      <c r="C17" s="1063"/>
      <c r="D17" s="1063"/>
      <c r="E17" s="1063"/>
      <c r="F17" s="1063"/>
      <c r="G17" s="1063"/>
      <c r="H17" s="1063"/>
      <c r="I17" s="1063"/>
      <c r="J17" s="1063"/>
      <c r="K17" s="1063"/>
      <c r="L17" s="1063"/>
      <c r="M17" s="1063"/>
      <c r="N17" s="1063"/>
      <c r="O17" s="1063"/>
      <c r="P17" s="1064"/>
      <c r="Q17" s="1074"/>
      <c r="R17" s="1075"/>
      <c r="S17" s="1075"/>
      <c r="T17" s="1075"/>
      <c r="U17" s="1075"/>
      <c r="V17" s="1075"/>
      <c r="W17" s="1075"/>
      <c r="X17" s="1075"/>
      <c r="Y17" s="1075"/>
      <c r="Z17" s="1075"/>
      <c r="AA17" s="1075"/>
      <c r="AB17" s="1075"/>
      <c r="AC17" s="1075"/>
      <c r="AD17" s="1075"/>
      <c r="AE17" s="1076"/>
      <c r="AF17" s="1068"/>
      <c r="AG17" s="1069"/>
      <c r="AH17" s="1069"/>
      <c r="AI17" s="1069"/>
      <c r="AJ17" s="1070"/>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2"/>
      <c r="C18" s="1063"/>
      <c r="D18" s="1063"/>
      <c r="E18" s="1063"/>
      <c r="F18" s="1063"/>
      <c r="G18" s="1063"/>
      <c r="H18" s="1063"/>
      <c r="I18" s="1063"/>
      <c r="J18" s="1063"/>
      <c r="K18" s="1063"/>
      <c r="L18" s="1063"/>
      <c r="M18" s="1063"/>
      <c r="N18" s="1063"/>
      <c r="O18" s="1063"/>
      <c r="P18" s="1064"/>
      <c r="Q18" s="1074"/>
      <c r="R18" s="1075"/>
      <c r="S18" s="1075"/>
      <c r="T18" s="1075"/>
      <c r="U18" s="1075"/>
      <c r="V18" s="1075"/>
      <c r="W18" s="1075"/>
      <c r="X18" s="1075"/>
      <c r="Y18" s="1075"/>
      <c r="Z18" s="1075"/>
      <c r="AA18" s="1075"/>
      <c r="AB18" s="1075"/>
      <c r="AC18" s="1075"/>
      <c r="AD18" s="1075"/>
      <c r="AE18" s="1076"/>
      <c r="AF18" s="1068"/>
      <c r="AG18" s="1069"/>
      <c r="AH18" s="1069"/>
      <c r="AI18" s="1069"/>
      <c r="AJ18" s="1070"/>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2"/>
      <c r="C19" s="1063"/>
      <c r="D19" s="1063"/>
      <c r="E19" s="1063"/>
      <c r="F19" s="1063"/>
      <c r="G19" s="1063"/>
      <c r="H19" s="1063"/>
      <c r="I19" s="1063"/>
      <c r="J19" s="1063"/>
      <c r="K19" s="1063"/>
      <c r="L19" s="1063"/>
      <c r="M19" s="1063"/>
      <c r="N19" s="1063"/>
      <c r="O19" s="1063"/>
      <c r="P19" s="1064"/>
      <c r="Q19" s="1074"/>
      <c r="R19" s="1075"/>
      <c r="S19" s="1075"/>
      <c r="T19" s="1075"/>
      <c r="U19" s="1075"/>
      <c r="V19" s="1075"/>
      <c r="W19" s="1075"/>
      <c r="X19" s="1075"/>
      <c r="Y19" s="1075"/>
      <c r="Z19" s="1075"/>
      <c r="AA19" s="1075"/>
      <c r="AB19" s="1075"/>
      <c r="AC19" s="1075"/>
      <c r="AD19" s="1075"/>
      <c r="AE19" s="1076"/>
      <c r="AF19" s="1068"/>
      <c r="AG19" s="1069"/>
      <c r="AH19" s="1069"/>
      <c r="AI19" s="1069"/>
      <c r="AJ19" s="1070"/>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2"/>
      <c r="C20" s="1063"/>
      <c r="D20" s="1063"/>
      <c r="E20" s="1063"/>
      <c r="F20" s="1063"/>
      <c r="G20" s="1063"/>
      <c r="H20" s="1063"/>
      <c r="I20" s="1063"/>
      <c r="J20" s="1063"/>
      <c r="K20" s="1063"/>
      <c r="L20" s="1063"/>
      <c r="M20" s="1063"/>
      <c r="N20" s="1063"/>
      <c r="O20" s="1063"/>
      <c r="P20" s="1064"/>
      <c r="Q20" s="1074"/>
      <c r="R20" s="1075"/>
      <c r="S20" s="1075"/>
      <c r="T20" s="1075"/>
      <c r="U20" s="1075"/>
      <c r="V20" s="1075"/>
      <c r="W20" s="1075"/>
      <c r="X20" s="1075"/>
      <c r="Y20" s="1075"/>
      <c r="Z20" s="1075"/>
      <c r="AA20" s="1075"/>
      <c r="AB20" s="1075"/>
      <c r="AC20" s="1075"/>
      <c r="AD20" s="1075"/>
      <c r="AE20" s="1076"/>
      <c r="AF20" s="1068"/>
      <c r="AG20" s="1069"/>
      <c r="AH20" s="1069"/>
      <c r="AI20" s="1069"/>
      <c r="AJ20" s="1070"/>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2"/>
      <c r="C21" s="1063"/>
      <c r="D21" s="1063"/>
      <c r="E21" s="1063"/>
      <c r="F21" s="1063"/>
      <c r="G21" s="1063"/>
      <c r="H21" s="1063"/>
      <c r="I21" s="1063"/>
      <c r="J21" s="1063"/>
      <c r="K21" s="1063"/>
      <c r="L21" s="1063"/>
      <c r="M21" s="1063"/>
      <c r="N21" s="1063"/>
      <c r="O21" s="1063"/>
      <c r="P21" s="1064"/>
      <c r="Q21" s="1074"/>
      <c r="R21" s="1075"/>
      <c r="S21" s="1075"/>
      <c r="T21" s="1075"/>
      <c r="U21" s="1075"/>
      <c r="V21" s="1075"/>
      <c r="W21" s="1075"/>
      <c r="X21" s="1075"/>
      <c r="Y21" s="1075"/>
      <c r="Z21" s="1075"/>
      <c r="AA21" s="1075"/>
      <c r="AB21" s="1075"/>
      <c r="AC21" s="1075"/>
      <c r="AD21" s="1075"/>
      <c r="AE21" s="1076"/>
      <c r="AF21" s="1068"/>
      <c r="AG21" s="1069"/>
      <c r="AH21" s="1069"/>
      <c r="AI21" s="1069"/>
      <c r="AJ21" s="1070"/>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2"/>
      <c r="C22" s="1063"/>
      <c r="D22" s="1063"/>
      <c r="E22" s="1063"/>
      <c r="F22" s="1063"/>
      <c r="G22" s="1063"/>
      <c r="H22" s="1063"/>
      <c r="I22" s="1063"/>
      <c r="J22" s="1063"/>
      <c r="K22" s="1063"/>
      <c r="L22" s="1063"/>
      <c r="M22" s="1063"/>
      <c r="N22" s="1063"/>
      <c r="O22" s="1063"/>
      <c r="P22" s="1064"/>
      <c r="Q22" s="1112"/>
      <c r="R22" s="1113"/>
      <c r="S22" s="1113"/>
      <c r="T22" s="1113"/>
      <c r="U22" s="1113"/>
      <c r="V22" s="1113"/>
      <c r="W22" s="1113"/>
      <c r="X22" s="1113"/>
      <c r="Y22" s="1113"/>
      <c r="Z22" s="1113"/>
      <c r="AA22" s="1113"/>
      <c r="AB22" s="1113"/>
      <c r="AC22" s="1113"/>
      <c r="AD22" s="1113"/>
      <c r="AE22" s="1114"/>
      <c r="AF22" s="1068"/>
      <c r="AG22" s="1069"/>
      <c r="AH22" s="1069"/>
      <c r="AI22" s="1069"/>
      <c r="AJ22" s="1070"/>
      <c r="AK22" s="1108"/>
      <c r="AL22" s="1109"/>
      <c r="AM22" s="1109"/>
      <c r="AN22" s="1109"/>
      <c r="AO22" s="1109"/>
      <c r="AP22" s="1109"/>
      <c r="AQ22" s="1109"/>
      <c r="AR22" s="1109"/>
      <c r="AS22" s="1109"/>
      <c r="AT22" s="1109"/>
      <c r="AU22" s="1110"/>
      <c r="AV22" s="1110"/>
      <c r="AW22" s="1110"/>
      <c r="AX22" s="1110"/>
      <c r="AY22" s="1111"/>
      <c r="AZ22" s="1060" t="s">
        <v>381</v>
      </c>
      <c r="BA22" s="1060"/>
      <c r="BB22" s="1060"/>
      <c r="BC22" s="1060"/>
      <c r="BD22" s="1061"/>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382</v>
      </c>
      <c r="B23" s="975" t="s">
        <v>383</v>
      </c>
      <c r="C23" s="976"/>
      <c r="D23" s="976"/>
      <c r="E23" s="976"/>
      <c r="F23" s="976"/>
      <c r="G23" s="976"/>
      <c r="H23" s="976"/>
      <c r="I23" s="976"/>
      <c r="J23" s="976"/>
      <c r="K23" s="976"/>
      <c r="L23" s="976"/>
      <c r="M23" s="976"/>
      <c r="N23" s="976"/>
      <c r="O23" s="976"/>
      <c r="P23" s="977"/>
      <c r="Q23" s="1099">
        <v>42650</v>
      </c>
      <c r="R23" s="1100"/>
      <c r="S23" s="1100"/>
      <c r="T23" s="1100"/>
      <c r="U23" s="1100"/>
      <c r="V23" s="1100">
        <v>41291</v>
      </c>
      <c r="W23" s="1100"/>
      <c r="X23" s="1100"/>
      <c r="Y23" s="1100"/>
      <c r="Z23" s="1100"/>
      <c r="AA23" s="1100">
        <v>1359</v>
      </c>
      <c r="AB23" s="1100"/>
      <c r="AC23" s="1100"/>
      <c r="AD23" s="1100"/>
      <c r="AE23" s="1101"/>
      <c r="AF23" s="1102">
        <v>1336</v>
      </c>
      <c r="AG23" s="1100"/>
      <c r="AH23" s="1100"/>
      <c r="AI23" s="1100"/>
      <c r="AJ23" s="1103"/>
      <c r="AK23" s="1104"/>
      <c r="AL23" s="1105"/>
      <c r="AM23" s="1105"/>
      <c r="AN23" s="1105"/>
      <c r="AO23" s="1105"/>
      <c r="AP23" s="1100">
        <v>20885</v>
      </c>
      <c r="AQ23" s="1100"/>
      <c r="AR23" s="1100"/>
      <c r="AS23" s="1100"/>
      <c r="AT23" s="1100"/>
      <c r="AU23" s="1106"/>
      <c r="AV23" s="1106"/>
      <c r="AW23" s="1106"/>
      <c r="AX23" s="1106"/>
      <c r="AY23" s="1107"/>
      <c r="AZ23" s="1096" t="s">
        <v>133</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384</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385</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363</v>
      </c>
      <c r="B26" s="1027"/>
      <c r="C26" s="1027"/>
      <c r="D26" s="1027"/>
      <c r="E26" s="1027"/>
      <c r="F26" s="1027"/>
      <c r="G26" s="1027"/>
      <c r="H26" s="1027"/>
      <c r="I26" s="1027"/>
      <c r="J26" s="1027"/>
      <c r="K26" s="1027"/>
      <c r="L26" s="1027"/>
      <c r="M26" s="1027"/>
      <c r="N26" s="1027"/>
      <c r="O26" s="1027"/>
      <c r="P26" s="1028"/>
      <c r="Q26" s="1032" t="s">
        <v>386</v>
      </c>
      <c r="R26" s="1033"/>
      <c r="S26" s="1033"/>
      <c r="T26" s="1033"/>
      <c r="U26" s="1034"/>
      <c r="V26" s="1032" t="s">
        <v>387</v>
      </c>
      <c r="W26" s="1033"/>
      <c r="X26" s="1033"/>
      <c r="Y26" s="1033"/>
      <c r="Z26" s="1034"/>
      <c r="AA26" s="1032" t="s">
        <v>388</v>
      </c>
      <c r="AB26" s="1033"/>
      <c r="AC26" s="1033"/>
      <c r="AD26" s="1033"/>
      <c r="AE26" s="1033"/>
      <c r="AF26" s="1090" t="s">
        <v>389</v>
      </c>
      <c r="AG26" s="1039"/>
      <c r="AH26" s="1039"/>
      <c r="AI26" s="1039"/>
      <c r="AJ26" s="1091"/>
      <c r="AK26" s="1033" t="s">
        <v>390</v>
      </c>
      <c r="AL26" s="1033"/>
      <c r="AM26" s="1033"/>
      <c r="AN26" s="1033"/>
      <c r="AO26" s="1034"/>
      <c r="AP26" s="1032" t="s">
        <v>391</v>
      </c>
      <c r="AQ26" s="1033"/>
      <c r="AR26" s="1033"/>
      <c r="AS26" s="1033"/>
      <c r="AT26" s="1034"/>
      <c r="AU26" s="1032" t="s">
        <v>392</v>
      </c>
      <c r="AV26" s="1033"/>
      <c r="AW26" s="1033"/>
      <c r="AX26" s="1033"/>
      <c r="AY26" s="1034"/>
      <c r="AZ26" s="1032" t="s">
        <v>393</v>
      </c>
      <c r="BA26" s="1033"/>
      <c r="BB26" s="1033"/>
      <c r="BC26" s="1033"/>
      <c r="BD26" s="1034"/>
      <c r="BE26" s="1032" t="s">
        <v>370</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394</v>
      </c>
      <c r="C28" s="1082"/>
      <c r="D28" s="1082"/>
      <c r="E28" s="1082"/>
      <c r="F28" s="1082"/>
      <c r="G28" s="1082"/>
      <c r="H28" s="1082"/>
      <c r="I28" s="1082"/>
      <c r="J28" s="1082"/>
      <c r="K28" s="1082"/>
      <c r="L28" s="1082"/>
      <c r="M28" s="1082"/>
      <c r="N28" s="1082"/>
      <c r="O28" s="1082"/>
      <c r="P28" s="1083"/>
      <c r="Q28" s="1084">
        <v>14184</v>
      </c>
      <c r="R28" s="1085"/>
      <c r="S28" s="1085"/>
      <c r="T28" s="1085"/>
      <c r="U28" s="1085"/>
      <c r="V28" s="1085">
        <v>13608</v>
      </c>
      <c r="W28" s="1085"/>
      <c r="X28" s="1085"/>
      <c r="Y28" s="1085"/>
      <c r="Z28" s="1085"/>
      <c r="AA28" s="1085">
        <v>577</v>
      </c>
      <c r="AB28" s="1085"/>
      <c r="AC28" s="1085"/>
      <c r="AD28" s="1085"/>
      <c r="AE28" s="1086"/>
      <c r="AF28" s="1087">
        <v>577</v>
      </c>
      <c r="AG28" s="1085"/>
      <c r="AH28" s="1085"/>
      <c r="AI28" s="1085"/>
      <c r="AJ28" s="1088"/>
      <c r="AK28" s="1089">
        <v>1498</v>
      </c>
      <c r="AL28" s="1077"/>
      <c r="AM28" s="1077"/>
      <c r="AN28" s="1077"/>
      <c r="AO28" s="1077"/>
      <c r="AP28" s="1077" t="s">
        <v>500</v>
      </c>
      <c r="AQ28" s="1077"/>
      <c r="AR28" s="1077"/>
      <c r="AS28" s="1077"/>
      <c r="AT28" s="1077"/>
      <c r="AU28" s="1077" t="s">
        <v>500</v>
      </c>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2" t="s">
        <v>395</v>
      </c>
      <c r="C29" s="1063"/>
      <c r="D29" s="1063"/>
      <c r="E29" s="1063"/>
      <c r="F29" s="1063"/>
      <c r="G29" s="1063"/>
      <c r="H29" s="1063"/>
      <c r="I29" s="1063"/>
      <c r="J29" s="1063"/>
      <c r="K29" s="1063"/>
      <c r="L29" s="1063"/>
      <c r="M29" s="1063"/>
      <c r="N29" s="1063"/>
      <c r="O29" s="1063"/>
      <c r="P29" s="1064"/>
      <c r="Q29" s="1074">
        <v>8564</v>
      </c>
      <c r="R29" s="1075"/>
      <c r="S29" s="1075"/>
      <c r="T29" s="1075"/>
      <c r="U29" s="1075"/>
      <c r="V29" s="1075">
        <v>8324</v>
      </c>
      <c r="W29" s="1075"/>
      <c r="X29" s="1075"/>
      <c r="Y29" s="1075"/>
      <c r="Z29" s="1075"/>
      <c r="AA29" s="1075">
        <v>241</v>
      </c>
      <c r="AB29" s="1075"/>
      <c r="AC29" s="1075"/>
      <c r="AD29" s="1075"/>
      <c r="AE29" s="1076"/>
      <c r="AF29" s="1068">
        <v>241</v>
      </c>
      <c r="AG29" s="1069"/>
      <c r="AH29" s="1069"/>
      <c r="AI29" s="1069"/>
      <c r="AJ29" s="1070"/>
      <c r="AK29" s="1011">
        <v>1245</v>
      </c>
      <c r="AL29" s="1002"/>
      <c r="AM29" s="1002"/>
      <c r="AN29" s="1002"/>
      <c r="AO29" s="1002"/>
      <c r="AP29" s="1002" t="s">
        <v>500</v>
      </c>
      <c r="AQ29" s="1002"/>
      <c r="AR29" s="1002"/>
      <c r="AS29" s="1002"/>
      <c r="AT29" s="1002"/>
      <c r="AU29" s="1002" t="s">
        <v>500</v>
      </c>
      <c r="AV29" s="1002"/>
      <c r="AW29" s="1002"/>
      <c r="AX29" s="1002"/>
      <c r="AY29" s="1002"/>
      <c r="AZ29" s="1073"/>
      <c r="BA29" s="1073"/>
      <c r="BB29" s="1073"/>
      <c r="BC29" s="1073"/>
      <c r="BD29" s="1073"/>
      <c r="BE29" s="1057"/>
      <c r="BF29" s="1057"/>
      <c r="BG29" s="1057"/>
      <c r="BH29" s="1057"/>
      <c r="BI29" s="1058"/>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2" t="s">
        <v>396</v>
      </c>
      <c r="C30" s="1063"/>
      <c r="D30" s="1063"/>
      <c r="E30" s="1063"/>
      <c r="F30" s="1063"/>
      <c r="G30" s="1063"/>
      <c r="H30" s="1063"/>
      <c r="I30" s="1063"/>
      <c r="J30" s="1063"/>
      <c r="K30" s="1063"/>
      <c r="L30" s="1063"/>
      <c r="M30" s="1063"/>
      <c r="N30" s="1063"/>
      <c r="O30" s="1063"/>
      <c r="P30" s="1064"/>
      <c r="Q30" s="1074">
        <v>2284</v>
      </c>
      <c r="R30" s="1075"/>
      <c r="S30" s="1075"/>
      <c r="T30" s="1075"/>
      <c r="U30" s="1075"/>
      <c r="V30" s="1075">
        <v>2257</v>
      </c>
      <c r="W30" s="1075"/>
      <c r="X30" s="1075"/>
      <c r="Y30" s="1075"/>
      <c r="Z30" s="1075"/>
      <c r="AA30" s="1075">
        <v>27</v>
      </c>
      <c r="AB30" s="1075"/>
      <c r="AC30" s="1075"/>
      <c r="AD30" s="1075"/>
      <c r="AE30" s="1076"/>
      <c r="AF30" s="1068">
        <v>27</v>
      </c>
      <c r="AG30" s="1069"/>
      <c r="AH30" s="1069"/>
      <c r="AI30" s="1069"/>
      <c r="AJ30" s="1070"/>
      <c r="AK30" s="1011">
        <v>1163</v>
      </c>
      <c r="AL30" s="1002"/>
      <c r="AM30" s="1002"/>
      <c r="AN30" s="1002"/>
      <c r="AO30" s="1002"/>
      <c r="AP30" s="1002" t="s">
        <v>500</v>
      </c>
      <c r="AQ30" s="1002"/>
      <c r="AR30" s="1002"/>
      <c r="AS30" s="1002"/>
      <c r="AT30" s="1002"/>
      <c r="AU30" s="1002" t="s">
        <v>500</v>
      </c>
      <c r="AV30" s="1002"/>
      <c r="AW30" s="1002"/>
      <c r="AX30" s="1002"/>
      <c r="AY30" s="1002"/>
      <c r="AZ30" s="1073"/>
      <c r="BA30" s="1073"/>
      <c r="BB30" s="1073"/>
      <c r="BC30" s="1073"/>
      <c r="BD30" s="1073"/>
      <c r="BE30" s="1057"/>
      <c r="BF30" s="1057"/>
      <c r="BG30" s="1057"/>
      <c r="BH30" s="1057"/>
      <c r="BI30" s="1058"/>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2" t="s">
        <v>397</v>
      </c>
      <c r="C31" s="1063"/>
      <c r="D31" s="1063"/>
      <c r="E31" s="1063"/>
      <c r="F31" s="1063"/>
      <c r="G31" s="1063"/>
      <c r="H31" s="1063"/>
      <c r="I31" s="1063"/>
      <c r="J31" s="1063"/>
      <c r="K31" s="1063"/>
      <c r="L31" s="1063"/>
      <c r="M31" s="1063"/>
      <c r="N31" s="1063"/>
      <c r="O31" s="1063"/>
      <c r="P31" s="1064"/>
      <c r="Q31" s="1074">
        <v>1801</v>
      </c>
      <c r="R31" s="1075"/>
      <c r="S31" s="1075"/>
      <c r="T31" s="1075"/>
      <c r="U31" s="1075"/>
      <c r="V31" s="1075">
        <v>1255</v>
      </c>
      <c r="W31" s="1075"/>
      <c r="X31" s="1075"/>
      <c r="Y31" s="1075"/>
      <c r="Z31" s="1075"/>
      <c r="AA31" s="1075">
        <v>546</v>
      </c>
      <c r="AB31" s="1075"/>
      <c r="AC31" s="1075"/>
      <c r="AD31" s="1075"/>
      <c r="AE31" s="1076"/>
      <c r="AF31" s="1068">
        <v>2172</v>
      </c>
      <c r="AG31" s="1069"/>
      <c r="AH31" s="1069"/>
      <c r="AI31" s="1069"/>
      <c r="AJ31" s="1070"/>
      <c r="AK31" s="1011">
        <v>14</v>
      </c>
      <c r="AL31" s="1002"/>
      <c r="AM31" s="1002"/>
      <c r="AN31" s="1002"/>
      <c r="AO31" s="1002"/>
      <c r="AP31" s="1002">
        <v>77</v>
      </c>
      <c r="AQ31" s="1002"/>
      <c r="AR31" s="1002"/>
      <c r="AS31" s="1002"/>
      <c r="AT31" s="1002"/>
      <c r="AU31" s="1002">
        <v>1</v>
      </c>
      <c r="AV31" s="1002"/>
      <c r="AW31" s="1002"/>
      <c r="AX31" s="1002"/>
      <c r="AY31" s="1002"/>
      <c r="AZ31" s="1073" t="s">
        <v>500</v>
      </c>
      <c r="BA31" s="1073"/>
      <c r="BB31" s="1073"/>
      <c r="BC31" s="1073"/>
      <c r="BD31" s="1073"/>
      <c r="BE31" s="1057" t="s">
        <v>398</v>
      </c>
      <c r="BF31" s="1057"/>
      <c r="BG31" s="1057"/>
      <c r="BH31" s="1057"/>
      <c r="BI31" s="1058"/>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2" t="s">
        <v>399</v>
      </c>
      <c r="C32" s="1063"/>
      <c r="D32" s="1063"/>
      <c r="E32" s="1063"/>
      <c r="F32" s="1063"/>
      <c r="G32" s="1063"/>
      <c r="H32" s="1063"/>
      <c r="I32" s="1063"/>
      <c r="J32" s="1063"/>
      <c r="K32" s="1063"/>
      <c r="L32" s="1063"/>
      <c r="M32" s="1063"/>
      <c r="N32" s="1063"/>
      <c r="O32" s="1063"/>
      <c r="P32" s="1064"/>
      <c r="Q32" s="1074">
        <v>2921</v>
      </c>
      <c r="R32" s="1075"/>
      <c r="S32" s="1075"/>
      <c r="T32" s="1075"/>
      <c r="U32" s="1075"/>
      <c r="V32" s="1075">
        <v>2550</v>
      </c>
      <c r="W32" s="1075"/>
      <c r="X32" s="1075"/>
      <c r="Y32" s="1075"/>
      <c r="Z32" s="1075"/>
      <c r="AA32" s="1075">
        <v>372</v>
      </c>
      <c r="AB32" s="1075"/>
      <c r="AC32" s="1075"/>
      <c r="AD32" s="1075"/>
      <c r="AE32" s="1076"/>
      <c r="AF32" s="1068">
        <v>372</v>
      </c>
      <c r="AG32" s="1069"/>
      <c r="AH32" s="1069"/>
      <c r="AI32" s="1069"/>
      <c r="AJ32" s="1070"/>
      <c r="AK32" s="1011">
        <v>448</v>
      </c>
      <c r="AL32" s="1002"/>
      <c r="AM32" s="1002"/>
      <c r="AN32" s="1002"/>
      <c r="AO32" s="1002"/>
      <c r="AP32" s="1002">
        <v>5089</v>
      </c>
      <c r="AQ32" s="1002"/>
      <c r="AR32" s="1002"/>
      <c r="AS32" s="1002"/>
      <c r="AT32" s="1002"/>
      <c r="AU32" s="1002">
        <v>3089</v>
      </c>
      <c r="AV32" s="1002"/>
      <c r="AW32" s="1002"/>
      <c r="AX32" s="1002"/>
      <c r="AY32" s="1002"/>
      <c r="AZ32" s="1073" t="s">
        <v>500</v>
      </c>
      <c r="BA32" s="1073"/>
      <c r="BB32" s="1073"/>
      <c r="BC32" s="1073"/>
      <c r="BD32" s="1073"/>
      <c r="BE32" s="1057" t="s">
        <v>400</v>
      </c>
      <c r="BF32" s="1057"/>
      <c r="BG32" s="1057"/>
      <c r="BH32" s="1057"/>
      <c r="BI32" s="1058"/>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2" t="s">
        <v>401</v>
      </c>
      <c r="C33" s="1063"/>
      <c r="D33" s="1063"/>
      <c r="E33" s="1063"/>
      <c r="F33" s="1063"/>
      <c r="G33" s="1063"/>
      <c r="H33" s="1063"/>
      <c r="I33" s="1063"/>
      <c r="J33" s="1063"/>
      <c r="K33" s="1063"/>
      <c r="L33" s="1063"/>
      <c r="M33" s="1063"/>
      <c r="N33" s="1063"/>
      <c r="O33" s="1063"/>
      <c r="P33" s="1064"/>
      <c r="Q33" s="1074">
        <v>301</v>
      </c>
      <c r="R33" s="1075"/>
      <c r="S33" s="1075"/>
      <c r="T33" s="1075"/>
      <c r="U33" s="1075"/>
      <c r="V33" s="1075">
        <v>298</v>
      </c>
      <c r="W33" s="1075"/>
      <c r="X33" s="1075"/>
      <c r="Y33" s="1075"/>
      <c r="Z33" s="1075"/>
      <c r="AA33" s="1075">
        <v>3</v>
      </c>
      <c r="AB33" s="1075"/>
      <c r="AC33" s="1075"/>
      <c r="AD33" s="1075"/>
      <c r="AE33" s="1076"/>
      <c r="AF33" s="1068">
        <v>30</v>
      </c>
      <c r="AG33" s="1069"/>
      <c r="AH33" s="1069"/>
      <c r="AI33" s="1069"/>
      <c r="AJ33" s="1070"/>
      <c r="AK33" s="1011">
        <v>260</v>
      </c>
      <c r="AL33" s="1002"/>
      <c r="AM33" s="1002"/>
      <c r="AN33" s="1002"/>
      <c r="AO33" s="1002"/>
      <c r="AP33" s="1002" t="s">
        <v>500</v>
      </c>
      <c r="AQ33" s="1002"/>
      <c r="AR33" s="1002"/>
      <c r="AS33" s="1002"/>
      <c r="AT33" s="1002"/>
      <c r="AU33" s="1002" t="s">
        <v>500</v>
      </c>
      <c r="AV33" s="1002"/>
      <c r="AW33" s="1002"/>
      <c r="AX33" s="1002"/>
      <c r="AY33" s="1002"/>
      <c r="AZ33" s="1073" t="s">
        <v>500</v>
      </c>
      <c r="BA33" s="1073"/>
      <c r="BB33" s="1073"/>
      <c r="BC33" s="1073"/>
      <c r="BD33" s="1073"/>
      <c r="BE33" s="1057" t="s">
        <v>402</v>
      </c>
      <c r="BF33" s="1057"/>
      <c r="BG33" s="1057"/>
      <c r="BH33" s="1057"/>
      <c r="BI33" s="1058"/>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2"/>
      <c r="C34" s="1063"/>
      <c r="D34" s="1063"/>
      <c r="E34" s="1063"/>
      <c r="F34" s="1063"/>
      <c r="G34" s="1063"/>
      <c r="H34" s="1063"/>
      <c r="I34" s="1063"/>
      <c r="J34" s="1063"/>
      <c r="K34" s="1063"/>
      <c r="L34" s="1063"/>
      <c r="M34" s="1063"/>
      <c r="N34" s="1063"/>
      <c r="O34" s="1063"/>
      <c r="P34" s="1064"/>
      <c r="Q34" s="1074"/>
      <c r="R34" s="1075"/>
      <c r="S34" s="1075"/>
      <c r="T34" s="1075"/>
      <c r="U34" s="1075"/>
      <c r="V34" s="1075"/>
      <c r="W34" s="1075"/>
      <c r="X34" s="1075"/>
      <c r="Y34" s="1075"/>
      <c r="Z34" s="1075"/>
      <c r="AA34" s="1075"/>
      <c r="AB34" s="1075"/>
      <c r="AC34" s="1075"/>
      <c r="AD34" s="1075"/>
      <c r="AE34" s="1076"/>
      <c r="AF34" s="1068"/>
      <c r="AG34" s="1069"/>
      <c r="AH34" s="1069"/>
      <c r="AI34" s="1069"/>
      <c r="AJ34" s="1070"/>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57"/>
      <c r="BF34" s="1057"/>
      <c r="BG34" s="1057"/>
      <c r="BH34" s="1057"/>
      <c r="BI34" s="1058"/>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2"/>
      <c r="C35" s="1063"/>
      <c r="D35" s="1063"/>
      <c r="E35" s="1063"/>
      <c r="F35" s="1063"/>
      <c r="G35" s="1063"/>
      <c r="H35" s="1063"/>
      <c r="I35" s="1063"/>
      <c r="J35" s="1063"/>
      <c r="K35" s="1063"/>
      <c r="L35" s="1063"/>
      <c r="M35" s="1063"/>
      <c r="N35" s="1063"/>
      <c r="O35" s="1063"/>
      <c r="P35" s="1064"/>
      <c r="Q35" s="1074"/>
      <c r="R35" s="1075"/>
      <c r="S35" s="1075"/>
      <c r="T35" s="1075"/>
      <c r="U35" s="1075"/>
      <c r="V35" s="1075"/>
      <c r="W35" s="1075"/>
      <c r="X35" s="1075"/>
      <c r="Y35" s="1075"/>
      <c r="Z35" s="1075"/>
      <c r="AA35" s="1075"/>
      <c r="AB35" s="1075"/>
      <c r="AC35" s="1075"/>
      <c r="AD35" s="1075"/>
      <c r="AE35" s="1076"/>
      <c r="AF35" s="1068"/>
      <c r="AG35" s="1069"/>
      <c r="AH35" s="1069"/>
      <c r="AI35" s="1069"/>
      <c r="AJ35" s="1070"/>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57"/>
      <c r="BF35" s="1057"/>
      <c r="BG35" s="1057"/>
      <c r="BH35" s="1057"/>
      <c r="BI35" s="1058"/>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2"/>
      <c r="C36" s="1063"/>
      <c r="D36" s="1063"/>
      <c r="E36" s="1063"/>
      <c r="F36" s="1063"/>
      <c r="G36" s="1063"/>
      <c r="H36" s="1063"/>
      <c r="I36" s="1063"/>
      <c r="J36" s="1063"/>
      <c r="K36" s="1063"/>
      <c r="L36" s="1063"/>
      <c r="M36" s="1063"/>
      <c r="N36" s="1063"/>
      <c r="O36" s="1063"/>
      <c r="P36" s="1064"/>
      <c r="Q36" s="1074"/>
      <c r="R36" s="1075"/>
      <c r="S36" s="1075"/>
      <c r="T36" s="1075"/>
      <c r="U36" s="1075"/>
      <c r="V36" s="1075"/>
      <c r="W36" s="1075"/>
      <c r="X36" s="1075"/>
      <c r="Y36" s="1075"/>
      <c r="Z36" s="1075"/>
      <c r="AA36" s="1075"/>
      <c r="AB36" s="1075"/>
      <c r="AC36" s="1075"/>
      <c r="AD36" s="1075"/>
      <c r="AE36" s="1076"/>
      <c r="AF36" s="1068"/>
      <c r="AG36" s="1069"/>
      <c r="AH36" s="1069"/>
      <c r="AI36" s="1069"/>
      <c r="AJ36" s="1070"/>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57"/>
      <c r="BF36" s="1057"/>
      <c r="BG36" s="1057"/>
      <c r="BH36" s="1057"/>
      <c r="BI36" s="1058"/>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2"/>
      <c r="C37" s="1063"/>
      <c r="D37" s="1063"/>
      <c r="E37" s="1063"/>
      <c r="F37" s="1063"/>
      <c r="G37" s="1063"/>
      <c r="H37" s="1063"/>
      <c r="I37" s="1063"/>
      <c r="J37" s="1063"/>
      <c r="K37" s="1063"/>
      <c r="L37" s="1063"/>
      <c r="M37" s="1063"/>
      <c r="N37" s="1063"/>
      <c r="O37" s="1063"/>
      <c r="P37" s="1064"/>
      <c r="Q37" s="1074"/>
      <c r="R37" s="1075"/>
      <c r="S37" s="1075"/>
      <c r="T37" s="1075"/>
      <c r="U37" s="1075"/>
      <c r="V37" s="1075"/>
      <c r="W37" s="1075"/>
      <c r="X37" s="1075"/>
      <c r="Y37" s="1075"/>
      <c r="Z37" s="1075"/>
      <c r="AA37" s="1075"/>
      <c r="AB37" s="1075"/>
      <c r="AC37" s="1075"/>
      <c r="AD37" s="1075"/>
      <c r="AE37" s="1076"/>
      <c r="AF37" s="1068"/>
      <c r="AG37" s="1069"/>
      <c r="AH37" s="1069"/>
      <c r="AI37" s="1069"/>
      <c r="AJ37" s="1070"/>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57"/>
      <c r="BF37" s="1057"/>
      <c r="BG37" s="1057"/>
      <c r="BH37" s="1057"/>
      <c r="BI37" s="1058"/>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2"/>
      <c r="C38" s="1063"/>
      <c r="D38" s="1063"/>
      <c r="E38" s="1063"/>
      <c r="F38" s="1063"/>
      <c r="G38" s="1063"/>
      <c r="H38" s="1063"/>
      <c r="I38" s="1063"/>
      <c r="J38" s="1063"/>
      <c r="K38" s="1063"/>
      <c r="L38" s="1063"/>
      <c r="M38" s="1063"/>
      <c r="N38" s="1063"/>
      <c r="O38" s="1063"/>
      <c r="P38" s="1064"/>
      <c r="Q38" s="1074"/>
      <c r="R38" s="1075"/>
      <c r="S38" s="1075"/>
      <c r="T38" s="1075"/>
      <c r="U38" s="1075"/>
      <c r="V38" s="1075"/>
      <c r="W38" s="1075"/>
      <c r="X38" s="1075"/>
      <c r="Y38" s="1075"/>
      <c r="Z38" s="1075"/>
      <c r="AA38" s="1075"/>
      <c r="AB38" s="1075"/>
      <c r="AC38" s="1075"/>
      <c r="AD38" s="1075"/>
      <c r="AE38" s="1076"/>
      <c r="AF38" s="1068"/>
      <c r="AG38" s="1069"/>
      <c r="AH38" s="1069"/>
      <c r="AI38" s="1069"/>
      <c r="AJ38" s="1070"/>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57"/>
      <c r="BF38" s="1057"/>
      <c r="BG38" s="1057"/>
      <c r="BH38" s="1057"/>
      <c r="BI38" s="1058"/>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2"/>
      <c r="C39" s="1063"/>
      <c r="D39" s="1063"/>
      <c r="E39" s="1063"/>
      <c r="F39" s="1063"/>
      <c r="G39" s="1063"/>
      <c r="H39" s="1063"/>
      <c r="I39" s="1063"/>
      <c r="J39" s="1063"/>
      <c r="K39" s="1063"/>
      <c r="L39" s="1063"/>
      <c r="M39" s="1063"/>
      <c r="N39" s="1063"/>
      <c r="O39" s="1063"/>
      <c r="P39" s="1064"/>
      <c r="Q39" s="1074"/>
      <c r="R39" s="1075"/>
      <c r="S39" s="1075"/>
      <c r="T39" s="1075"/>
      <c r="U39" s="1075"/>
      <c r="V39" s="1075"/>
      <c r="W39" s="1075"/>
      <c r="X39" s="1075"/>
      <c r="Y39" s="1075"/>
      <c r="Z39" s="1075"/>
      <c r="AA39" s="1075"/>
      <c r="AB39" s="1075"/>
      <c r="AC39" s="1075"/>
      <c r="AD39" s="1075"/>
      <c r="AE39" s="1076"/>
      <c r="AF39" s="1068"/>
      <c r="AG39" s="1069"/>
      <c r="AH39" s="1069"/>
      <c r="AI39" s="1069"/>
      <c r="AJ39" s="1070"/>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57"/>
      <c r="BF39" s="1057"/>
      <c r="BG39" s="1057"/>
      <c r="BH39" s="1057"/>
      <c r="BI39" s="1058"/>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2"/>
      <c r="C40" s="1063"/>
      <c r="D40" s="1063"/>
      <c r="E40" s="1063"/>
      <c r="F40" s="1063"/>
      <c r="G40" s="1063"/>
      <c r="H40" s="1063"/>
      <c r="I40" s="1063"/>
      <c r="J40" s="1063"/>
      <c r="K40" s="1063"/>
      <c r="L40" s="1063"/>
      <c r="M40" s="1063"/>
      <c r="N40" s="1063"/>
      <c r="O40" s="1063"/>
      <c r="P40" s="1064"/>
      <c r="Q40" s="1074"/>
      <c r="R40" s="1075"/>
      <c r="S40" s="1075"/>
      <c r="T40" s="1075"/>
      <c r="U40" s="1075"/>
      <c r="V40" s="1075"/>
      <c r="W40" s="1075"/>
      <c r="X40" s="1075"/>
      <c r="Y40" s="1075"/>
      <c r="Z40" s="1075"/>
      <c r="AA40" s="1075"/>
      <c r="AB40" s="1075"/>
      <c r="AC40" s="1075"/>
      <c r="AD40" s="1075"/>
      <c r="AE40" s="1076"/>
      <c r="AF40" s="1068"/>
      <c r="AG40" s="1069"/>
      <c r="AH40" s="1069"/>
      <c r="AI40" s="1069"/>
      <c r="AJ40" s="1070"/>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57"/>
      <c r="BF40" s="1057"/>
      <c r="BG40" s="1057"/>
      <c r="BH40" s="1057"/>
      <c r="BI40" s="1058"/>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2"/>
      <c r="C41" s="1063"/>
      <c r="D41" s="1063"/>
      <c r="E41" s="1063"/>
      <c r="F41" s="1063"/>
      <c r="G41" s="1063"/>
      <c r="H41" s="1063"/>
      <c r="I41" s="1063"/>
      <c r="J41" s="1063"/>
      <c r="K41" s="1063"/>
      <c r="L41" s="1063"/>
      <c r="M41" s="1063"/>
      <c r="N41" s="1063"/>
      <c r="O41" s="1063"/>
      <c r="P41" s="1064"/>
      <c r="Q41" s="1074"/>
      <c r="R41" s="1075"/>
      <c r="S41" s="1075"/>
      <c r="T41" s="1075"/>
      <c r="U41" s="1075"/>
      <c r="V41" s="1075"/>
      <c r="W41" s="1075"/>
      <c r="X41" s="1075"/>
      <c r="Y41" s="1075"/>
      <c r="Z41" s="1075"/>
      <c r="AA41" s="1075"/>
      <c r="AB41" s="1075"/>
      <c r="AC41" s="1075"/>
      <c r="AD41" s="1075"/>
      <c r="AE41" s="1076"/>
      <c r="AF41" s="1068"/>
      <c r="AG41" s="1069"/>
      <c r="AH41" s="1069"/>
      <c r="AI41" s="1069"/>
      <c r="AJ41" s="1070"/>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57"/>
      <c r="BF41" s="1057"/>
      <c r="BG41" s="1057"/>
      <c r="BH41" s="1057"/>
      <c r="BI41" s="1058"/>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2"/>
      <c r="C42" s="1063"/>
      <c r="D42" s="1063"/>
      <c r="E42" s="1063"/>
      <c r="F42" s="1063"/>
      <c r="G42" s="1063"/>
      <c r="H42" s="1063"/>
      <c r="I42" s="1063"/>
      <c r="J42" s="1063"/>
      <c r="K42" s="1063"/>
      <c r="L42" s="1063"/>
      <c r="M42" s="1063"/>
      <c r="N42" s="1063"/>
      <c r="O42" s="1063"/>
      <c r="P42" s="1064"/>
      <c r="Q42" s="1074"/>
      <c r="R42" s="1075"/>
      <c r="S42" s="1075"/>
      <c r="T42" s="1075"/>
      <c r="U42" s="1075"/>
      <c r="V42" s="1075"/>
      <c r="W42" s="1075"/>
      <c r="X42" s="1075"/>
      <c r="Y42" s="1075"/>
      <c r="Z42" s="1075"/>
      <c r="AA42" s="1075"/>
      <c r="AB42" s="1075"/>
      <c r="AC42" s="1075"/>
      <c r="AD42" s="1075"/>
      <c r="AE42" s="1076"/>
      <c r="AF42" s="1068"/>
      <c r="AG42" s="1069"/>
      <c r="AH42" s="1069"/>
      <c r="AI42" s="1069"/>
      <c r="AJ42" s="1070"/>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57"/>
      <c r="BF42" s="1057"/>
      <c r="BG42" s="1057"/>
      <c r="BH42" s="1057"/>
      <c r="BI42" s="1058"/>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2"/>
      <c r="C43" s="1063"/>
      <c r="D43" s="1063"/>
      <c r="E43" s="1063"/>
      <c r="F43" s="1063"/>
      <c r="G43" s="1063"/>
      <c r="H43" s="1063"/>
      <c r="I43" s="1063"/>
      <c r="J43" s="1063"/>
      <c r="K43" s="1063"/>
      <c r="L43" s="1063"/>
      <c r="M43" s="1063"/>
      <c r="N43" s="1063"/>
      <c r="O43" s="1063"/>
      <c r="P43" s="1064"/>
      <c r="Q43" s="1074"/>
      <c r="R43" s="1075"/>
      <c r="S43" s="1075"/>
      <c r="T43" s="1075"/>
      <c r="U43" s="1075"/>
      <c r="V43" s="1075"/>
      <c r="W43" s="1075"/>
      <c r="X43" s="1075"/>
      <c r="Y43" s="1075"/>
      <c r="Z43" s="1075"/>
      <c r="AA43" s="1075"/>
      <c r="AB43" s="1075"/>
      <c r="AC43" s="1075"/>
      <c r="AD43" s="1075"/>
      <c r="AE43" s="1076"/>
      <c r="AF43" s="1068"/>
      <c r="AG43" s="1069"/>
      <c r="AH43" s="1069"/>
      <c r="AI43" s="1069"/>
      <c r="AJ43" s="1070"/>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57"/>
      <c r="BF43" s="1057"/>
      <c r="BG43" s="1057"/>
      <c r="BH43" s="1057"/>
      <c r="BI43" s="1058"/>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2"/>
      <c r="C44" s="1063"/>
      <c r="D44" s="1063"/>
      <c r="E44" s="1063"/>
      <c r="F44" s="1063"/>
      <c r="G44" s="1063"/>
      <c r="H44" s="1063"/>
      <c r="I44" s="1063"/>
      <c r="J44" s="1063"/>
      <c r="K44" s="1063"/>
      <c r="L44" s="1063"/>
      <c r="M44" s="1063"/>
      <c r="N44" s="1063"/>
      <c r="O44" s="1063"/>
      <c r="P44" s="1064"/>
      <c r="Q44" s="1074"/>
      <c r="R44" s="1075"/>
      <c r="S44" s="1075"/>
      <c r="T44" s="1075"/>
      <c r="U44" s="1075"/>
      <c r="V44" s="1075"/>
      <c r="W44" s="1075"/>
      <c r="X44" s="1075"/>
      <c r="Y44" s="1075"/>
      <c r="Z44" s="1075"/>
      <c r="AA44" s="1075"/>
      <c r="AB44" s="1075"/>
      <c r="AC44" s="1075"/>
      <c r="AD44" s="1075"/>
      <c r="AE44" s="1076"/>
      <c r="AF44" s="1068"/>
      <c r="AG44" s="1069"/>
      <c r="AH44" s="1069"/>
      <c r="AI44" s="1069"/>
      <c r="AJ44" s="1070"/>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57"/>
      <c r="BF44" s="1057"/>
      <c r="BG44" s="1057"/>
      <c r="BH44" s="1057"/>
      <c r="BI44" s="1058"/>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2"/>
      <c r="C45" s="1063"/>
      <c r="D45" s="1063"/>
      <c r="E45" s="1063"/>
      <c r="F45" s="1063"/>
      <c r="G45" s="1063"/>
      <c r="H45" s="1063"/>
      <c r="I45" s="1063"/>
      <c r="J45" s="1063"/>
      <c r="K45" s="1063"/>
      <c r="L45" s="1063"/>
      <c r="M45" s="1063"/>
      <c r="N45" s="1063"/>
      <c r="O45" s="1063"/>
      <c r="P45" s="1064"/>
      <c r="Q45" s="1074"/>
      <c r="R45" s="1075"/>
      <c r="S45" s="1075"/>
      <c r="T45" s="1075"/>
      <c r="U45" s="1075"/>
      <c r="V45" s="1075"/>
      <c r="W45" s="1075"/>
      <c r="X45" s="1075"/>
      <c r="Y45" s="1075"/>
      <c r="Z45" s="1075"/>
      <c r="AA45" s="1075"/>
      <c r="AB45" s="1075"/>
      <c r="AC45" s="1075"/>
      <c r="AD45" s="1075"/>
      <c r="AE45" s="1076"/>
      <c r="AF45" s="1068"/>
      <c r="AG45" s="1069"/>
      <c r="AH45" s="1069"/>
      <c r="AI45" s="1069"/>
      <c r="AJ45" s="1070"/>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57"/>
      <c r="BF45" s="1057"/>
      <c r="BG45" s="1057"/>
      <c r="BH45" s="1057"/>
      <c r="BI45" s="1058"/>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2"/>
      <c r="C46" s="1063"/>
      <c r="D46" s="1063"/>
      <c r="E46" s="1063"/>
      <c r="F46" s="1063"/>
      <c r="G46" s="1063"/>
      <c r="H46" s="1063"/>
      <c r="I46" s="1063"/>
      <c r="J46" s="1063"/>
      <c r="K46" s="1063"/>
      <c r="L46" s="1063"/>
      <c r="M46" s="1063"/>
      <c r="N46" s="1063"/>
      <c r="O46" s="1063"/>
      <c r="P46" s="1064"/>
      <c r="Q46" s="1074"/>
      <c r="R46" s="1075"/>
      <c r="S46" s="1075"/>
      <c r="T46" s="1075"/>
      <c r="U46" s="1075"/>
      <c r="V46" s="1075"/>
      <c r="W46" s="1075"/>
      <c r="X46" s="1075"/>
      <c r="Y46" s="1075"/>
      <c r="Z46" s="1075"/>
      <c r="AA46" s="1075"/>
      <c r="AB46" s="1075"/>
      <c r="AC46" s="1075"/>
      <c r="AD46" s="1075"/>
      <c r="AE46" s="1076"/>
      <c r="AF46" s="1068"/>
      <c r="AG46" s="1069"/>
      <c r="AH46" s="1069"/>
      <c r="AI46" s="1069"/>
      <c r="AJ46" s="1070"/>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57"/>
      <c r="BF46" s="1057"/>
      <c r="BG46" s="1057"/>
      <c r="BH46" s="1057"/>
      <c r="BI46" s="1058"/>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2"/>
      <c r="C47" s="1063"/>
      <c r="D47" s="1063"/>
      <c r="E47" s="1063"/>
      <c r="F47" s="1063"/>
      <c r="G47" s="1063"/>
      <c r="H47" s="1063"/>
      <c r="I47" s="1063"/>
      <c r="J47" s="1063"/>
      <c r="K47" s="1063"/>
      <c r="L47" s="1063"/>
      <c r="M47" s="1063"/>
      <c r="N47" s="1063"/>
      <c r="O47" s="1063"/>
      <c r="P47" s="1064"/>
      <c r="Q47" s="1074"/>
      <c r="R47" s="1075"/>
      <c r="S47" s="1075"/>
      <c r="T47" s="1075"/>
      <c r="U47" s="1075"/>
      <c r="V47" s="1075"/>
      <c r="W47" s="1075"/>
      <c r="X47" s="1075"/>
      <c r="Y47" s="1075"/>
      <c r="Z47" s="1075"/>
      <c r="AA47" s="1075"/>
      <c r="AB47" s="1075"/>
      <c r="AC47" s="1075"/>
      <c r="AD47" s="1075"/>
      <c r="AE47" s="1076"/>
      <c r="AF47" s="1068"/>
      <c r="AG47" s="1069"/>
      <c r="AH47" s="1069"/>
      <c r="AI47" s="1069"/>
      <c r="AJ47" s="1070"/>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57"/>
      <c r="BF47" s="1057"/>
      <c r="BG47" s="1057"/>
      <c r="BH47" s="1057"/>
      <c r="BI47" s="1058"/>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2"/>
      <c r="C48" s="1063"/>
      <c r="D48" s="1063"/>
      <c r="E48" s="1063"/>
      <c r="F48" s="1063"/>
      <c r="G48" s="1063"/>
      <c r="H48" s="1063"/>
      <c r="I48" s="1063"/>
      <c r="J48" s="1063"/>
      <c r="K48" s="1063"/>
      <c r="L48" s="1063"/>
      <c r="M48" s="1063"/>
      <c r="N48" s="1063"/>
      <c r="O48" s="1063"/>
      <c r="P48" s="1064"/>
      <c r="Q48" s="1074"/>
      <c r="R48" s="1075"/>
      <c r="S48" s="1075"/>
      <c r="T48" s="1075"/>
      <c r="U48" s="1075"/>
      <c r="V48" s="1075"/>
      <c r="W48" s="1075"/>
      <c r="X48" s="1075"/>
      <c r="Y48" s="1075"/>
      <c r="Z48" s="1075"/>
      <c r="AA48" s="1075"/>
      <c r="AB48" s="1075"/>
      <c r="AC48" s="1075"/>
      <c r="AD48" s="1075"/>
      <c r="AE48" s="1076"/>
      <c r="AF48" s="1068"/>
      <c r="AG48" s="1069"/>
      <c r="AH48" s="1069"/>
      <c r="AI48" s="1069"/>
      <c r="AJ48" s="1070"/>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57"/>
      <c r="BF48" s="1057"/>
      <c r="BG48" s="1057"/>
      <c r="BH48" s="1057"/>
      <c r="BI48" s="1058"/>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2"/>
      <c r="C49" s="1063"/>
      <c r="D49" s="1063"/>
      <c r="E49" s="1063"/>
      <c r="F49" s="1063"/>
      <c r="G49" s="1063"/>
      <c r="H49" s="1063"/>
      <c r="I49" s="1063"/>
      <c r="J49" s="1063"/>
      <c r="K49" s="1063"/>
      <c r="L49" s="1063"/>
      <c r="M49" s="1063"/>
      <c r="N49" s="1063"/>
      <c r="O49" s="1063"/>
      <c r="P49" s="1064"/>
      <c r="Q49" s="1074"/>
      <c r="R49" s="1075"/>
      <c r="S49" s="1075"/>
      <c r="T49" s="1075"/>
      <c r="U49" s="1075"/>
      <c r="V49" s="1075"/>
      <c r="W49" s="1075"/>
      <c r="X49" s="1075"/>
      <c r="Y49" s="1075"/>
      <c r="Z49" s="1075"/>
      <c r="AA49" s="1075"/>
      <c r="AB49" s="1075"/>
      <c r="AC49" s="1075"/>
      <c r="AD49" s="1075"/>
      <c r="AE49" s="1076"/>
      <c r="AF49" s="1068"/>
      <c r="AG49" s="1069"/>
      <c r="AH49" s="1069"/>
      <c r="AI49" s="1069"/>
      <c r="AJ49" s="1070"/>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57"/>
      <c r="BF49" s="1057"/>
      <c r="BG49" s="1057"/>
      <c r="BH49" s="1057"/>
      <c r="BI49" s="1058"/>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2"/>
      <c r="C50" s="1063"/>
      <c r="D50" s="1063"/>
      <c r="E50" s="1063"/>
      <c r="F50" s="1063"/>
      <c r="G50" s="1063"/>
      <c r="H50" s="1063"/>
      <c r="I50" s="1063"/>
      <c r="J50" s="1063"/>
      <c r="K50" s="1063"/>
      <c r="L50" s="1063"/>
      <c r="M50" s="1063"/>
      <c r="N50" s="1063"/>
      <c r="O50" s="1063"/>
      <c r="P50" s="1064"/>
      <c r="Q50" s="1065"/>
      <c r="R50" s="1066"/>
      <c r="S50" s="1066"/>
      <c r="T50" s="1066"/>
      <c r="U50" s="1066"/>
      <c r="V50" s="1066"/>
      <c r="W50" s="1066"/>
      <c r="X50" s="1066"/>
      <c r="Y50" s="1066"/>
      <c r="Z50" s="1066"/>
      <c r="AA50" s="1066"/>
      <c r="AB50" s="1066"/>
      <c r="AC50" s="1066"/>
      <c r="AD50" s="1066"/>
      <c r="AE50" s="1067"/>
      <c r="AF50" s="1068"/>
      <c r="AG50" s="1069"/>
      <c r="AH50" s="1069"/>
      <c r="AI50" s="1069"/>
      <c r="AJ50" s="1070"/>
      <c r="AK50" s="1071"/>
      <c r="AL50" s="1066"/>
      <c r="AM50" s="1066"/>
      <c r="AN50" s="1066"/>
      <c r="AO50" s="1066"/>
      <c r="AP50" s="1066"/>
      <c r="AQ50" s="1066"/>
      <c r="AR50" s="1066"/>
      <c r="AS50" s="1066"/>
      <c r="AT50" s="1066"/>
      <c r="AU50" s="1066"/>
      <c r="AV50" s="1066"/>
      <c r="AW50" s="1066"/>
      <c r="AX50" s="1066"/>
      <c r="AY50" s="1066"/>
      <c r="AZ50" s="1072"/>
      <c r="BA50" s="1072"/>
      <c r="BB50" s="1072"/>
      <c r="BC50" s="1072"/>
      <c r="BD50" s="1072"/>
      <c r="BE50" s="1057"/>
      <c r="BF50" s="1057"/>
      <c r="BG50" s="1057"/>
      <c r="BH50" s="1057"/>
      <c r="BI50" s="1058"/>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2"/>
      <c r="C51" s="1063"/>
      <c r="D51" s="1063"/>
      <c r="E51" s="1063"/>
      <c r="F51" s="1063"/>
      <c r="G51" s="1063"/>
      <c r="H51" s="1063"/>
      <c r="I51" s="1063"/>
      <c r="J51" s="1063"/>
      <c r="K51" s="1063"/>
      <c r="L51" s="1063"/>
      <c r="M51" s="1063"/>
      <c r="N51" s="1063"/>
      <c r="O51" s="1063"/>
      <c r="P51" s="1064"/>
      <c r="Q51" s="1065"/>
      <c r="R51" s="1066"/>
      <c r="S51" s="1066"/>
      <c r="T51" s="1066"/>
      <c r="U51" s="1066"/>
      <c r="V51" s="1066"/>
      <c r="W51" s="1066"/>
      <c r="X51" s="1066"/>
      <c r="Y51" s="1066"/>
      <c r="Z51" s="1066"/>
      <c r="AA51" s="1066"/>
      <c r="AB51" s="1066"/>
      <c r="AC51" s="1066"/>
      <c r="AD51" s="1066"/>
      <c r="AE51" s="1067"/>
      <c r="AF51" s="1068"/>
      <c r="AG51" s="1069"/>
      <c r="AH51" s="1069"/>
      <c r="AI51" s="1069"/>
      <c r="AJ51" s="1070"/>
      <c r="AK51" s="1071"/>
      <c r="AL51" s="1066"/>
      <c r="AM51" s="1066"/>
      <c r="AN51" s="1066"/>
      <c r="AO51" s="1066"/>
      <c r="AP51" s="1066"/>
      <c r="AQ51" s="1066"/>
      <c r="AR51" s="1066"/>
      <c r="AS51" s="1066"/>
      <c r="AT51" s="1066"/>
      <c r="AU51" s="1066"/>
      <c r="AV51" s="1066"/>
      <c r="AW51" s="1066"/>
      <c r="AX51" s="1066"/>
      <c r="AY51" s="1066"/>
      <c r="AZ51" s="1072"/>
      <c r="BA51" s="1072"/>
      <c r="BB51" s="1072"/>
      <c r="BC51" s="1072"/>
      <c r="BD51" s="1072"/>
      <c r="BE51" s="1057"/>
      <c r="BF51" s="1057"/>
      <c r="BG51" s="1057"/>
      <c r="BH51" s="1057"/>
      <c r="BI51" s="1058"/>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2"/>
      <c r="C52" s="1063"/>
      <c r="D52" s="1063"/>
      <c r="E52" s="1063"/>
      <c r="F52" s="1063"/>
      <c r="G52" s="1063"/>
      <c r="H52" s="1063"/>
      <c r="I52" s="1063"/>
      <c r="J52" s="1063"/>
      <c r="K52" s="1063"/>
      <c r="L52" s="1063"/>
      <c r="M52" s="1063"/>
      <c r="N52" s="1063"/>
      <c r="O52" s="1063"/>
      <c r="P52" s="1064"/>
      <c r="Q52" s="1065"/>
      <c r="R52" s="1066"/>
      <c r="S52" s="1066"/>
      <c r="T52" s="1066"/>
      <c r="U52" s="1066"/>
      <c r="V52" s="1066"/>
      <c r="W52" s="1066"/>
      <c r="X52" s="1066"/>
      <c r="Y52" s="1066"/>
      <c r="Z52" s="1066"/>
      <c r="AA52" s="1066"/>
      <c r="AB52" s="1066"/>
      <c r="AC52" s="1066"/>
      <c r="AD52" s="1066"/>
      <c r="AE52" s="1067"/>
      <c r="AF52" s="1068"/>
      <c r="AG52" s="1069"/>
      <c r="AH52" s="1069"/>
      <c r="AI52" s="1069"/>
      <c r="AJ52" s="1070"/>
      <c r="AK52" s="1071"/>
      <c r="AL52" s="1066"/>
      <c r="AM52" s="1066"/>
      <c r="AN52" s="1066"/>
      <c r="AO52" s="1066"/>
      <c r="AP52" s="1066"/>
      <c r="AQ52" s="1066"/>
      <c r="AR52" s="1066"/>
      <c r="AS52" s="1066"/>
      <c r="AT52" s="1066"/>
      <c r="AU52" s="1066"/>
      <c r="AV52" s="1066"/>
      <c r="AW52" s="1066"/>
      <c r="AX52" s="1066"/>
      <c r="AY52" s="1066"/>
      <c r="AZ52" s="1072"/>
      <c r="BA52" s="1072"/>
      <c r="BB52" s="1072"/>
      <c r="BC52" s="1072"/>
      <c r="BD52" s="1072"/>
      <c r="BE52" s="1057"/>
      <c r="BF52" s="1057"/>
      <c r="BG52" s="1057"/>
      <c r="BH52" s="1057"/>
      <c r="BI52" s="1058"/>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2"/>
      <c r="C53" s="1063"/>
      <c r="D53" s="1063"/>
      <c r="E53" s="1063"/>
      <c r="F53" s="1063"/>
      <c r="G53" s="1063"/>
      <c r="H53" s="1063"/>
      <c r="I53" s="1063"/>
      <c r="J53" s="1063"/>
      <c r="K53" s="1063"/>
      <c r="L53" s="1063"/>
      <c r="M53" s="1063"/>
      <c r="N53" s="1063"/>
      <c r="O53" s="1063"/>
      <c r="P53" s="1064"/>
      <c r="Q53" s="1065"/>
      <c r="R53" s="1066"/>
      <c r="S53" s="1066"/>
      <c r="T53" s="1066"/>
      <c r="U53" s="1066"/>
      <c r="V53" s="1066"/>
      <c r="W53" s="1066"/>
      <c r="X53" s="1066"/>
      <c r="Y53" s="1066"/>
      <c r="Z53" s="1066"/>
      <c r="AA53" s="1066"/>
      <c r="AB53" s="1066"/>
      <c r="AC53" s="1066"/>
      <c r="AD53" s="1066"/>
      <c r="AE53" s="1067"/>
      <c r="AF53" s="1068"/>
      <c r="AG53" s="1069"/>
      <c r="AH53" s="1069"/>
      <c r="AI53" s="1069"/>
      <c r="AJ53" s="1070"/>
      <c r="AK53" s="1071"/>
      <c r="AL53" s="1066"/>
      <c r="AM53" s="1066"/>
      <c r="AN53" s="1066"/>
      <c r="AO53" s="1066"/>
      <c r="AP53" s="1066"/>
      <c r="AQ53" s="1066"/>
      <c r="AR53" s="1066"/>
      <c r="AS53" s="1066"/>
      <c r="AT53" s="1066"/>
      <c r="AU53" s="1066"/>
      <c r="AV53" s="1066"/>
      <c r="AW53" s="1066"/>
      <c r="AX53" s="1066"/>
      <c r="AY53" s="1066"/>
      <c r="AZ53" s="1072"/>
      <c r="BA53" s="1072"/>
      <c r="BB53" s="1072"/>
      <c r="BC53" s="1072"/>
      <c r="BD53" s="1072"/>
      <c r="BE53" s="1057"/>
      <c r="BF53" s="1057"/>
      <c r="BG53" s="1057"/>
      <c r="BH53" s="1057"/>
      <c r="BI53" s="1058"/>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2"/>
      <c r="C54" s="1063"/>
      <c r="D54" s="1063"/>
      <c r="E54" s="1063"/>
      <c r="F54" s="1063"/>
      <c r="G54" s="1063"/>
      <c r="H54" s="1063"/>
      <c r="I54" s="1063"/>
      <c r="J54" s="1063"/>
      <c r="K54" s="1063"/>
      <c r="L54" s="1063"/>
      <c r="M54" s="1063"/>
      <c r="N54" s="1063"/>
      <c r="O54" s="1063"/>
      <c r="P54" s="1064"/>
      <c r="Q54" s="1065"/>
      <c r="R54" s="1066"/>
      <c r="S54" s="1066"/>
      <c r="T54" s="1066"/>
      <c r="U54" s="1066"/>
      <c r="V54" s="1066"/>
      <c r="W54" s="1066"/>
      <c r="X54" s="1066"/>
      <c r="Y54" s="1066"/>
      <c r="Z54" s="1066"/>
      <c r="AA54" s="1066"/>
      <c r="AB54" s="1066"/>
      <c r="AC54" s="1066"/>
      <c r="AD54" s="1066"/>
      <c r="AE54" s="1067"/>
      <c r="AF54" s="1068"/>
      <c r="AG54" s="1069"/>
      <c r="AH54" s="1069"/>
      <c r="AI54" s="1069"/>
      <c r="AJ54" s="1070"/>
      <c r="AK54" s="1071"/>
      <c r="AL54" s="1066"/>
      <c r="AM54" s="1066"/>
      <c r="AN54" s="1066"/>
      <c r="AO54" s="1066"/>
      <c r="AP54" s="1066"/>
      <c r="AQ54" s="1066"/>
      <c r="AR54" s="1066"/>
      <c r="AS54" s="1066"/>
      <c r="AT54" s="1066"/>
      <c r="AU54" s="1066"/>
      <c r="AV54" s="1066"/>
      <c r="AW54" s="1066"/>
      <c r="AX54" s="1066"/>
      <c r="AY54" s="1066"/>
      <c r="AZ54" s="1072"/>
      <c r="BA54" s="1072"/>
      <c r="BB54" s="1072"/>
      <c r="BC54" s="1072"/>
      <c r="BD54" s="1072"/>
      <c r="BE54" s="1057"/>
      <c r="BF54" s="1057"/>
      <c r="BG54" s="1057"/>
      <c r="BH54" s="1057"/>
      <c r="BI54" s="1058"/>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2"/>
      <c r="C55" s="1063"/>
      <c r="D55" s="1063"/>
      <c r="E55" s="1063"/>
      <c r="F55" s="1063"/>
      <c r="G55" s="1063"/>
      <c r="H55" s="1063"/>
      <c r="I55" s="1063"/>
      <c r="J55" s="1063"/>
      <c r="K55" s="1063"/>
      <c r="L55" s="1063"/>
      <c r="M55" s="1063"/>
      <c r="N55" s="1063"/>
      <c r="O55" s="1063"/>
      <c r="P55" s="1064"/>
      <c r="Q55" s="1065"/>
      <c r="R55" s="1066"/>
      <c r="S55" s="1066"/>
      <c r="T55" s="1066"/>
      <c r="U55" s="1066"/>
      <c r="V55" s="1066"/>
      <c r="W55" s="1066"/>
      <c r="X55" s="1066"/>
      <c r="Y55" s="1066"/>
      <c r="Z55" s="1066"/>
      <c r="AA55" s="1066"/>
      <c r="AB55" s="1066"/>
      <c r="AC55" s="1066"/>
      <c r="AD55" s="1066"/>
      <c r="AE55" s="1067"/>
      <c r="AF55" s="1068"/>
      <c r="AG55" s="1069"/>
      <c r="AH55" s="1069"/>
      <c r="AI55" s="1069"/>
      <c r="AJ55" s="1070"/>
      <c r="AK55" s="1071"/>
      <c r="AL55" s="1066"/>
      <c r="AM55" s="1066"/>
      <c r="AN55" s="1066"/>
      <c r="AO55" s="1066"/>
      <c r="AP55" s="1066"/>
      <c r="AQ55" s="1066"/>
      <c r="AR55" s="1066"/>
      <c r="AS55" s="1066"/>
      <c r="AT55" s="1066"/>
      <c r="AU55" s="1066"/>
      <c r="AV55" s="1066"/>
      <c r="AW55" s="1066"/>
      <c r="AX55" s="1066"/>
      <c r="AY55" s="1066"/>
      <c r="AZ55" s="1072"/>
      <c r="BA55" s="1072"/>
      <c r="BB55" s="1072"/>
      <c r="BC55" s="1072"/>
      <c r="BD55" s="1072"/>
      <c r="BE55" s="1057"/>
      <c r="BF55" s="1057"/>
      <c r="BG55" s="1057"/>
      <c r="BH55" s="1057"/>
      <c r="BI55" s="1058"/>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2"/>
      <c r="C56" s="1063"/>
      <c r="D56" s="1063"/>
      <c r="E56" s="1063"/>
      <c r="F56" s="1063"/>
      <c r="G56" s="1063"/>
      <c r="H56" s="1063"/>
      <c r="I56" s="1063"/>
      <c r="J56" s="1063"/>
      <c r="K56" s="1063"/>
      <c r="L56" s="1063"/>
      <c r="M56" s="1063"/>
      <c r="N56" s="1063"/>
      <c r="O56" s="1063"/>
      <c r="P56" s="1064"/>
      <c r="Q56" s="1065"/>
      <c r="R56" s="1066"/>
      <c r="S56" s="1066"/>
      <c r="T56" s="1066"/>
      <c r="U56" s="1066"/>
      <c r="V56" s="1066"/>
      <c r="W56" s="1066"/>
      <c r="X56" s="1066"/>
      <c r="Y56" s="1066"/>
      <c r="Z56" s="1066"/>
      <c r="AA56" s="1066"/>
      <c r="AB56" s="1066"/>
      <c r="AC56" s="1066"/>
      <c r="AD56" s="1066"/>
      <c r="AE56" s="1067"/>
      <c r="AF56" s="1068"/>
      <c r="AG56" s="1069"/>
      <c r="AH56" s="1069"/>
      <c r="AI56" s="1069"/>
      <c r="AJ56" s="1070"/>
      <c r="AK56" s="1071"/>
      <c r="AL56" s="1066"/>
      <c r="AM56" s="1066"/>
      <c r="AN56" s="1066"/>
      <c r="AO56" s="1066"/>
      <c r="AP56" s="1066"/>
      <c r="AQ56" s="1066"/>
      <c r="AR56" s="1066"/>
      <c r="AS56" s="1066"/>
      <c r="AT56" s="1066"/>
      <c r="AU56" s="1066"/>
      <c r="AV56" s="1066"/>
      <c r="AW56" s="1066"/>
      <c r="AX56" s="1066"/>
      <c r="AY56" s="1066"/>
      <c r="AZ56" s="1072"/>
      <c r="BA56" s="1072"/>
      <c r="BB56" s="1072"/>
      <c r="BC56" s="1072"/>
      <c r="BD56" s="1072"/>
      <c r="BE56" s="1057"/>
      <c r="BF56" s="1057"/>
      <c r="BG56" s="1057"/>
      <c r="BH56" s="1057"/>
      <c r="BI56" s="1058"/>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2"/>
      <c r="C57" s="1063"/>
      <c r="D57" s="1063"/>
      <c r="E57" s="1063"/>
      <c r="F57" s="1063"/>
      <c r="G57" s="1063"/>
      <c r="H57" s="1063"/>
      <c r="I57" s="1063"/>
      <c r="J57" s="1063"/>
      <c r="K57" s="1063"/>
      <c r="L57" s="1063"/>
      <c r="M57" s="1063"/>
      <c r="N57" s="1063"/>
      <c r="O57" s="1063"/>
      <c r="P57" s="1064"/>
      <c r="Q57" s="1065"/>
      <c r="R57" s="1066"/>
      <c r="S57" s="1066"/>
      <c r="T57" s="1066"/>
      <c r="U57" s="1066"/>
      <c r="V57" s="1066"/>
      <c r="W57" s="1066"/>
      <c r="X57" s="1066"/>
      <c r="Y57" s="1066"/>
      <c r="Z57" s="1066"/>
      <c r="AA57" s="1066"/>
      <c r="AB57" s="1066"/>
      <c r="AC57" s="1066"/>
      <c r="AD57" s="1066"/>
      <c r="AE57" s="1067"/>
      <c r="AF57" s="1068"/>
      <c r="AG57" s="1069"/>
      <c r="AH57" s="1069"/>
      <c r="AI57" s="1069"/>
      <c r="AJ57" s="1070"/>
      <c r="AK57" s="1071"/>
      <c r="AL57" s="1066"/>
      <c r="AM57" s="1066"/>
      <c r="AN57" s="1066"/>
      <c r="AO57" s="1066"/>
      <c r="AP57" s="1066"/>
      <c r="AQ57" s="1066"/>
      <c r="AR57" s="1066"/>
      <c r="AS57" s="1066"/>
      <c r="AT57" s="1066"/>
      <c r="AU57" s="1066"/>
      <c r="AV57" s="1066"/>
      <c r="AW57" s="1066"/>
      <c r="AX57" s="1066"/>
      <c r="AY57" s="1066"/>
      <c r="AZ57" s="1072"/>
      <c r="BA57" s="1072"/>
      <c r="BB57" s="1072"/>
      <c r="BC57" s="1072"/>
      <c r="BD57" s="1072"/>
      <c r="BE57" s="1057"/>
      <c r="BF57" s="1057"/>
      <c r="BG57" s="1057"/>
      <c r="BH57" s="1057"/>
      <c r="BI57" s="1058"/>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2"/>
      <c r="C58" s="1063"/>
      <c r="D58" s="1063"/>
      <c r="E58" s="1063"/>
      <c r="F58" s="1063"/>
      <c r="G58" s="1063"/>
      <c r="H58" s="1063"/>
      <c r="I58" s="1063"/>
      <c r="J58" s="1063"/>
      <c r="K58" s="1063"/>
      <c r="L58" s="1063"/>
      <c r="M58" s="1063"/>
      <c r="N58" s="1063"/>
      <c r="O58" s="1063"/>
      <c r="P58" s="1064"/>
      <c r="Q58" s="1065"/>
      <c r="R58" s="1066"/>
      <c r="S58" s="1066"/>
      <c r="T58" s="1066"/>
      <c r="U58" s="1066"/>
      <c r="V58" s="1066"/>
      <c r="W58" s="1066"/>
      <c r="X58" s="1066"/>
      <c r="Y58" s="1066"/>
      <c r="Z58" s="1066"/>
      <c r="AA58" s="1066"/>
      <c r="AB58" s="1066"/>
      <c r="AC58" s="1066"/>
      <c r="AD58" s="1066"/>
      <c r="AE58" s="1067"/>
      <c r="AF58" s="1068"/>
      <c r="AG58" s="1069"/>
      <c r="AH58" s="1069"/>
      <c r="AI58" s="1069"/>
      <c r="AJ58" s="1070"/>
      <c r="AK58" s="1071"/>
      <c r="AL58" s="1066"/>
      <c r="AM58" s="1066"/>
      <c r="AN58" s="1066"/>
      <c r="AO58" s="1066"/>
      <c r="AP58" s="1066"/>
      <c r="AQ58" s="1066"/>
      <c r="AR58" s="1066"/>
      <c r="AS58" s="1066"/>
      <c r="AT58" s="1066"/>
      <c r="AU58" s="1066"/>
      <c r="AV58" s="1066"/>
      <c r="AW58" s="1066"/>
      <c r="AX58" s="1066"/>
      <c r="AY58" s="1066"/>
      <c r="AZ58" s="1072"/>
      <c r="BA58" s="1072"/>
      <c r="BB58" s="1072"/>
      <c r="BC58" s="1072"/>
      <c r="BD58" s="1072"/>
      <c r="BE58" s="1057"/>
      <c r="BF58" s="1057"/>
      <c r="BG58" s="1057"/>
      <c r="BH58" s="1057"/>
      <c r="BI58" s="1058"/>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2"/>
      <c r="C59" s="1063"/>
      <c r="D59" s="1063"/>
      <c r="E59" s="1063"/>
      <c r="F59" s="1063"/>
      <c r="G59" s="1063"/>
      <c r="H59" s="1063"/>
      <c r="I59" s="1063"/>
      <c r="J59" s="1063"/>
      <c r="K59" s="1063"/>
      <c r="L59" s="1063"/>
      <c r="M59" s="1063"/>
      <c r="N59" s="1063"/>
      <c r="O59" s="1063"/>
      <c r="P59" s="1064"/>
      <c r="Q59" s="1065"/>
      <c r="R59" s="1066"/>
      <c r="S59" s="1066"/>
      <c r="T59" s="1066"/>
      <c r="U59" s="1066"/>
      <c r="V59" s="1066"/>
      <c r="W59" s="1066"/>
      <c r="X59" s="1066"/>
      <c r="Y59" s="1066"/>
      <c r="Z59" s="1066"/>
      <c r="AA59" s="1066"/>
      <c r="AB59" s="1066"/>
      <c r="AC59" s="1066"/>
      <c r="AD59" s="1066"/>
      <c r="AE59" s="1067"/>
      <c r="AF59" s="1068"/>
      <c r="AG59" s="1069"/>
      <c r="AH59" s="1069"/>
      <c r="AI59" s="1069"/>
      <c r="AJ59" s="1070"/>
      <c r="AK59" s="1071"/>
      <c r="AL59" s="1066"/>
      <c r="AM59" s="1066"/>
      <c r="AN59" s="1066"/>
      <c r="AO59" s="1066"/>
      <c r="AP59" s="1066"/>
      <c r="AQ59" s="1066"/>
      <c r="AR59" s="1066"/>
      <c r="AS59" s="1066"/>
      <c r="AT59" s="1066"/>
      <c r="AU59" s="1066"/>
      <c r="AV59" s="1066"/>
      <c r="AW59" s="1066"/>
      <c r="AX59" s="1066"/>
      <c r="AY59" s="1066"/>
      <c r="AZ59" s="1072"/>
      <c r="BA59" s="1072"/>
      <c r="BB59" s="1072"/>
      <c r="BC59" s="1072"/>
      <c r="BD59" s="1072"/>
      <c r="BE59" s="1057"/>
      <c r="BF59" s="1057"/>
      <c r="BG59" s="1057"/>
      <c r="BH59" s="1057"/>
      <c r="BI59" s="1058"/>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2"/>
      <c r="C60" s="1063"/>
      <c r="D60" s="1063"/>
      <c r="E60" s="1063"/>
      <c r="F60" s="1063"/>
      <c r="G60" s="1063"/>
      <c r="H60" s="1063"/>
      <c r="I60" s="1063"/>
      <c r="J60" s="1063"/>
      <c r="K60" s="1063"/>
      <c r="L60" s="1063"/>
      <c r="M60" s="1063"/>
      <c r="N60" s="1063"/>
      <c r="O60" s="1063"/>
      <c r="P60" s="1064"/>
      <c r="Q60" s="1065"/>
      <c r="R60" s="1066"/>
      <c r="S60" s="1066"/>
      <c r="T60" s="1066"/>
      <c r="U60" s="1066"/>
      <c r="V60" s="1066"/>
      <c r="W60" s="1066"/>
      <c r="X60" s="1066"/>
      <c r="Y60" s="1066"/>
      <c r="Z60" s="1066"/>
      <c r="AA60" s="1066"/>
      <c r="AB60" s="1066"/>
      <c r="AC60" s="1066"/>
      <c r="AD60" s="1066"/>
      <c r="AE60" s="1067"/>
      <c r="AF60" s="1068"/>
      <c r="AG60" s="1069"/>
      <c r="AH60" s="1069"/>
      <c r="AI60" s="1069"/>
      <c r="AJ60" s="1070"/>
      <c r="AK60" s="1071"/>
      <c r="AL60" s="1066"/>
      <c r="AM60" s="1066"/>
      <c r="AN60" s="1066"/>
      <c r="AO60" s="1066"/>
      <c r="AP60" s="1066"/>
      <c r="AQ60" s="1066"/>
      <c r="AR60" s="1066"/>
      <c r="AS60" s="1066"/>
      <c r="AT60" s="1066"/>
      <c r="AU60" s="1066"/>
      <c r="AV60" s="1066"/>
      <c r="AW60" s="1066"/>
      <c r="AX60" s="1066"/>
      <c r="AY60" s="1066"/>
      <c r="AZ60" s="1072"/>
      <c r="BA60" s="1072"/>
      <c r="BB60" s="1072"/>
      <c r="BC60" s="1072"/>
      <c r="BD60" s="1072"/>
      <c r="BE60" s="1057"/>
      <c r="BF60" s="1057"/>
      <c r="BG60" s="1057"/>
      <c r="BH60" s="1057"/>
      <c r="BI60" s="1058"/>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2"/>
      <c r="C61" s="1063"/>
      <c r="D61" s="1063"/>
      <c r="E61" s="1063"/>
      <c r="F61" s="1063"/>
      <c r="G61" s="1063"/>
      <c r="H61" s="1063"/>
      <c r="I61" s="1063"/>
      <c r="J61" s="1063"/>
      <c r="K61" s="1063"/>
      <c r="L61" s="1063"/>
      <c r="M61" s="1063"/>
      <c r="N61" s="1063"/>
      <c r="O61" s="1063"/>
      <c r="P61" s="1064"/>
      <c r="Q61" s="1065"/>
      <c r="R61" s="1066"/>
      <c r="S61" s="1066"/>
      <c r="T61" s="1066"/>
      <c r="U61" s="1066"/>
      <c r="V61" s="1066"/>
      <c r="W61" s="1066"/>
      <c r="X61" s="1066"/>
      <c r="Y61" s="1066"/>
      <c r="Z61" s="1066"/>
      <c r="AA61" s="1066"/>
      <c r="AB61" s="1066"/>
      <c r="AC61" s="1066"/>
      <c r="AD61" s="1066"/>
      <c r="AE61" s="1067"/>
      <c r="AF61" s="1068"/>
      <c r="AG61" s="1069"/>
      <c r="AH61" s="1069"/>
      <c r="AI61" s="1069"/>
      <c r="AJ61" s="1070"/>
      <c r="AK61" s="1071"/>
      <c r="AL61" s="1066"/>
      <c r="AM61" s="1066"/>
      <c r="AN61" s="1066"/>
      <c r="AO61" s="1066"/>
      <c r="AP61" s="1066"/>
      <c r="AQ61" s="1066"/>
      <c r="AR61" s="1066"/>
      <c r="AS61" s="1066"/>
      <c r="AT61" s="1066"/>
      <c r="AU61" s="1066"/>
      <c r="AV61" s="1066"/>
      <c r="AW61" s="1066"/>
      <c r="AX61" s="1066"/>
      <c r="AY61" s="1066"/>
      <c r="AZ61" s="1072"/>
      <c r="BA61" s="1072"/>
      <c r="BB61" s="1072"/>
      <c r="BC61" s="1072"/>
      <c r="BD61" s="1072"/>
      <c r="BE61" s="1057"/>
      <c r="BF61" s="1057"/>
      <c r="BG61" s="1057"/>
      <c r="BH61" s="1057"/>
      <c r="BI61" s="1058"/>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2"/>
      <c r="C62" s="1063"/>
      <c r="D62" s="1063"/>
      <c r="E62" s="1063"/>
      <c r="F62" s="1063"/>
      <c r="G62" s="1063"/>
      <c r="H62" s="1063"/>
      <c r="I62" s="1063"/>
      <c r="J62" s="1063"/>
      <c r="K62" s="1063"/>
      <c r="L62" s="1063"/>
      <c r="M62" s="1063"/>
      <c r="N62" s="1063"/>
      <c r="O62" s="1063"/>
      <c r="P62" s="1064"/>
      <c r="Q62" s="1065"/>
      <c r="R62" s="1066"/>
      <c r="S62" s="1066"/>
      <c r="T62" s="1066"/>
      <c r="U62" s="1066"/>
      <c r="V62" s="1066"/>
      <c r="W62" s="1066"/>
      <c r="X62" s="1066"/>
      <c r="Y62" s="1066"/>
      <c r="Z62" s="1066"/>
      <c r="AA62" s="1066"/>
      <c r="AB62" s="1066"/>
      <c r="AC62" s="1066"/>
      <c r="AD62" s="1066"/>
      <c r="AE62" s="1067"/>
      <c r="AF62" s="1068"/>
      <c r="AG62" s="1069"/>
      <c r="AH62" s="1069"/>
      <c r="AI62" s="1069"/>
      <c r="AJ62" s="1070"/>
      <c r="AK62" s="1071"/>
      <c r="AL62" s="1066"/>
      <c r="AM62" s="1066"/>
      <c r="AN62" s="1066"/>
      <c r="AO62" s="1066"/>
      <c r="AP62" s="1066"/>
      <c r="AQ62" s="1066"/>
      <c r="AR62" s="1066"/>
      <c r="AS62" s="1066"/>
      <c r="AT62" s="1066"/>
      <c r="AU62" s="1066"/>
      <c r="AV62" s="1066"/>
      <c r="AW62" s="1066"/>
      <c r="AX62" s="1066"/>
      <c r="AY62" s="1066"/>
      <c r="AZ62" s="1072"/>
      <c r="BA62" s="1072"/>
      <c r="BB62" s="1072"/>
      <c r="BC62" s="1072"/>
      <c r="BD62" s="1072"/>
      <c r="BE62" s="1057"/>
      <c r="BF62" s="1057"/>
      <c r="BG62" s="1057"/>
      <c r="BH62" s="1057"/>
      <c r="BI62" s="1058"/>
      <c r="BJ62" s="1059" t="s">
        <v>403</v>
      </c>
      <c r="BK62" s="1060"/>
      <c r="BL62" s="1060"/>
      <c r="BM62" s="1060"/>
      <c r="BN62" s="1061"/>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382</v>
      </c>
      <c r="B63" s="975" t="s">
        <v>404</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3"/>
      <c r="AF63" s="1054">
        <v>3418</v>
      </c>
      <c r="AG63" s="990"/>
      <c r="AH63" s="990"/>
      <c r="AI63" s="990"/>
      <c r="AJ63" s="1055"/>
      <c r="AK63" s="1056"/>
      <c r="AL63" s="994"/>
      <c r="AM63" s="994"/>
      <c r="AN63" s="994"/>
      <c r="AO63" s="994"/>
      <c r="AP63" s="990">
        <v>5165</v>
      </c>
      <c r="AQ63" s="990"/>
      <c r="AR63" s="990"/>
      <c r="AS63" s="990"/>
      <c r="AT63" s="990"/>
      <c r="AU63" s="990">
        <v>3090</v>
      </c>
      <c r="AV63" s="990"/>
      <c r="AW63" s="990"/>
      <c r="AX63" s="990"/>
      <c r="AY63" s="990"/>
      <c r="AZ63" s="1050"/>
      <c r="BA63" s="1050"/>
      <c r="BB63" s="1050"/>
      <c r="BC63" s="1050"/>
      <c r="BD63" s="1050"/>
      <c r="BE63" s="991"/>
      <c r="BF63" s="991"/>
      <c r="BG63" s="991"/>
      <c r="BH63" s="991"/>
      <c r="BI63" s="992"/>
      <c r="BJ63" s="1051" t="s">
        <v>133</v>
      </c>
      <c r="BK63" s="982"/>
      <c r="BL63" s="982"/>
      <c r="BM63" s="982"/>
      <c r="BN63" s="1052"/>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406</v>
      </c>
      <c r="B66" s="1027"/>
      <c r="C66" s="1027"/>
      <c r="D66" s="1027"/>
      <c r="E66" s="1027"/>
      <c r="F66" s="1027"/>
      <c r="G66" s="1027"/>
      <c r="H66" s="1027"/>
      <c r="I66" s="1027"/>
      <c r="J66" s="1027"/>
      <c r="K66" s="1027"/>
      <c r="L66" s="1027"/>
      <c r="M66" s="1027"/>
      <c r="N66" s="1027"/>
      <c r="O66" s="1027"/>
      <c r="P66" s="1028"/>
      <c r="Q66" s="1032" t="s">
        <v>386</v>
      </c>
      <c r="R66" s="1033"/>
      <c r="S66" s="1033"/>
      <c r="T66" s="1033"/>
      <c r="U66" s="1034"/>
      <c r="V66" s="1032" t="s">
        <v>387</v>
      </c>
      <c r="W66" s="1033"/>
      <c r="X66" s="1033"/>
      <c r="Y66" s="1033"/>
      <c r="Z66" s="1034"/>
      <c r="AA66" s="1032" t="s">
        <v>407</v>
      </c>
      <c r="AB66" s="1033"/>
      <c r="AC66" s="1033"/>
      <c r="AD66" s="1033"/>
      <c r="AE66" s="1034"/>
      <c r="AF66" s="1038" t="s">
        <v>408</v>
      </c>
      <c r="AG66" s="1039"/>
      <c r="AH66" s="1039"/>
      <c r="AI66" s="1039"/>
      <c r="AJ66" s="1040"/>
      <c r="AK66" s="1032" t="s">
        <v>409</v>
      </c>
      <c r="AL66" s="1027"/>
      <c r="AM66" s="1027"/>
      <c r="AN66" s="1027"/>
      <c r="AO66" s="1028"/>
      <c r="AP66" s="1032" t="s">
        <v>391</v>
      </c>
      <c r="AQ66" s="1033"/>
      <c r="AR66" s="1033"/>
      <c r="AS66" s="1033"/>
      <c r="AT66" s="1034"/>
      <c r="AU66" s="1032" t="s">
        <v>410</v>
      </c>
      <c r="AV66" s="1033"/>
      <c r="AW66" s="1033"/>
      <c r="AX66" s="1033"/>
      <c r="AY66" s="1034"/>
      <c r="AZ66" s="1032" t="s">
        <v>370</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566</v>
      </c>
      <c r="C68" s="1017"/>
      <c r="D68" s="1017"/>
      <c r="E68" s="1017"/>
      <c r="F68" s="1017"/>
      <c r="G68" s="1017"/>
      <c r="H68" s="1017"/>
      <c r="I68" s="1017"/>
      <c r="J68" s="1017"/>
      <c r="K68" s="1017"/>
      <c r="L68" s="1017"/>
      <c r="M68" s="1017"/>
      <c r="N68" s="1017"/>
      <c r="O68" s="1017"/>
      <c r="P68" s="1018"/>
      <c r="Q68" s="1019">
        <v>10508</v>
      </c>
      <c r="R68" s="1013"/>
      <c r="S68" s="1013"/>
      <c r="T68" s="1013"/>
      <c r="U68" s="1013"/>
      <c r="V68" s="1013">
        <v>9832</v>
      </c>
      <c r="W68" s="1013"/>
      <c r="X68" s="1013"/>
      <c r="Y68" s="1013"/>
      <c r="Z68" s="1013"/>
      <c r="AA68" s="1013">
        <v>675</v>
      </c>
      <c r="AB68" s="1013"/>
      <c r="AC68" s="1013"/>
      <c r="AD68" s="1013"/>
      <c r="AE68" s="1013"/>
      <c r="AF68" s="1013">
        <v>575</v>
      </c>
      <c r="AG68" s="1013"/>
      <c r="AH68" s="1013"/>
      <c r="AI68" s="1013"/>
      <c r="AJ68" s="1013"/>
      <c r="AK68" s="1013" t="s">
        <v>500</v>
      </c>
      <c r="AL68" s="1013"/>
      <c r="AM68" s="1013"/>
      <c r="AN68" s="1013"/>
      <c r="AO68" s="1013"/>
      <c r="AP68" s="1013">
        <v>3531</v>
      </c>
      <c r="AQ68" s="1013"/>
      <c r="AR68" s="1013"/>
      <c r="AS68" s="1013"/>
      <c r="AT68" s="1013"/>
      <c r="AU68" s="1013">
        <v>99</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567</v>
      </c>
      <c r="C69" s="1006"/>
      <c r="D69" s="1006"/>
      <c r="E69" s="1006"/>
      <c r="F69" s="1006"/>
      <c r="G69" s="1006"/>
      <c r="H69" s="1006"/>
      <c r="I69" s="1006"/>
      <c r="J69" s="1006"/>
      <c r="K69" s="1006"/>
      <c r="L69" s="1006"/>
      <c r="M69" s="1006"/>
      <c r="N69" s="1006"/>
      <c r="O69" s="1006"/>
      <c r="P69" s="1007"/>
      <c r="Q69" s="1008">
        <v>27209</v>
      </c>
      <c r="R69" s="1002"/>
      <c r="S69" s="1002"/>
      <c r="T69" s="1002"/>
      <c r="U69" s="1002"/>
      <c r="V69" s="1002">
        <v>26981</v>
      </c>
      <c r="W69" s="1002"/>
      <c r="X69" s="1002"/>
      <c r="Y69" s="1002"/>
      <c r="Z69" s="1002"/>
      <c r="AA69" s="1002">
        <v>227</v>
      </c>
      <c r="AB69" s="1002"/>
      <c r="AC69" s="1002"/>
      <c r="AD69" s="1002"/>
      <c r="AE69" s="1002"/>
      <c r="AF69" s="1002">
        <v>227</v>
      </c>
      <c r="AG69" s="1002"/>
      <c r="AH69" s="1002"/>
      <c r="AI69" s="1002"/>
      <c r="AJ69" s="1002"/>
      <c r="AK69" s="1002">
        <v>271</v>
      </c>
      <c r="AL69" s="1002"/>
      <c r="AM69" s="1002"/>
      <c r="AN69" s="1002"/>
      <c r="AO69" s="1002"/>
      <c r="AP69" s="1002" t="s">
        <v>500</v>
      </c>
      <c r="AQ69" s="1002"/>
      <c r="AR69" s="1002"/>
      <c r="AS69" s="1002"/>
      <c r="AT69" s="1002"/>
      <c r="AU69" s="1002" t="s">
        <v>500</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568</v>
      </c>
      <c r="C70" s="1006"/>
      <c r="D70" s="1006"/>
      <c r="E70" s="1006"/>
      <c r="F70" s="1006"/>
      <c r="G70" s="1006"/>
      <c r="H70" s="1006"/>
      <c r="I70" s="1006"/>
      <c r="J70" s="1006"/>
      <c r="K70" s="1006"/>
      <c r="L70" s="1006"/>
      <c r="M70" s="1006"/>
      <c r="N70" s="1006"/>
      <c r="O70" s="1006"/>
      <c r="P70" s="1007"/>
      <c r="Q70" s="1008">
        <v>34093</v>
      </c>
      <c r="R70" s="1002"/>
      <c r="S70" s="1002"/>
      <c r="T70" s="1002"/>
      <c r="U70" s="1002"/>
      <c r="V70" s="1002">
        <v>33219</v>
      </c>
      <c r="W70" s="1002"/>
      <c r="X70" s="1002"/>
      <c r="Y70" s="1002"/>
      <c r="Z70" s="1002"/>
      <c r="AA70" s="1002">
        <v>874</v>
      </c>
      <c r="AB70" s="1002"/>
      <c r="AC70" s="1002"/>
      <c r="AD70" s="1002"/>
      <c r="AE70" s="1002"/>
      <c r="AF70" s="1002">
        <v>874</v>
      </c>
      <c r="AG70" s="1002"/>
      <c r="AH70" s="1002"/>
      <c r="AI70" s="1002"/>
      <c r="AJ70" s="1002"/>
      <c r="AK70" s="1002">
        <v>823</v>
      </c>
      <c r="AL70" s="1002"/>
      <c r="AM70" s="1002"/>
      <c r="AN70" s="1002"/>
      <c r="AO70" s="1002"/>
      <c r="AP70" s="1002" t="s">
        <v>500</v>
      </c>
      <c r="AQ70" s="1002"/>
      <c r="AR70" s="1002"/>
      <c r="AS70" s="1002"/>
      <c r="AT70" s="1002"/>
      <c r="AU70" s="1002" t="s">
        <v>500</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569</v>
      </c>
      <c r="C71" s="1006"/>
      <c r="D71" s="1006"/>
      <c r="E71" s="1006"/>
      <c r="F71" s="1006"/>
      <c r="G71" s="1006"/>
      <c r="H71" s="1006"/>
      <c r="I71" s="1006"/>
      <c r="J71" s="1006"/>
      <c r="K71" s="1006"/>
      <c r="L71" s="1006"/>
      <c r="M71" s="1006"/>
      <c r="N71" s="1006"/>
      <c r="O71" s="1006"/>
      <c r="P71" s="1007"/>
      <c r="Q71" s="1008">
        <v>903</v>
      </c>
      <c r="R71" s="1002"/>
      <c r="S71" s="1002"/>
      <c r="T71" s="1002"/>
      <c r="U71" s="1002"/>
      <c r="V71" s="1002">
        <v>886</v>
      </c>
      <c r="W71" s="1002"/>
      <c r="X71" s="1002"/>
      <c r="Y71" s="1002"/>
      <c r="Z71" s="1002"/>
      <c r="AA71" s="1002">
        <v>17</v>
      </c>
      <c r="AB71" s="1002"/>
      <c r="AC71" s="1002"/>
      <c r="AD71" s="1002"/>
      <c r="AE71" s="1002"/>
      <c r="AF71" s="1002">
        <v>17</v>
      </c>
      <c r="AG71" s="1002"/>
      <c r="AH71" s="1002"/>
      <c r="AI71" s="1002"/>
      <c r="AJ71" s="1002"/>
      <c r="AK71" s="1002">
        <v>24</v>
      </c>
      <c r="AL71" s="1002"/>
      <c r="AM71" s="1002"/>
      <c r="AN71" s="1002"/>
      <c r="AO71" s="1002"/>
      <c r="AP71" s="1002" t="s">
        <v>500</v>
      </c>
      <c r="AQ71" s="1002"/>
      <c r="AR71" s="1002"/>
      <c r="AS71" s="1002"/>
      <c r="AT71" s="1002"/>
      <c r="AU71" s="1002" t="s">
        <v>500</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570</v>
      </c>
      <c r="C72" s="1006"/>
      <c r="D72" s="1006"/>
      <c r="E72" s="1006"/>
      <c r="F72" s="1006"/>
      <c r="G72" s="1006"/>
      <c r="H72" s="1006"/>
      <c r="I72" s="1006"/>
      <c r="J72" s="1006"/>
      <c r="K72" s="1006"/>
      <c r="L72" s="1006"/>
      <c r="M72" s="1006"/>
      <c r="N72" s="1006"/>
      <c r="O72" s="1006"/>
      <c r="P72" s="1007"/>
      <c r="Q72" s="1008">
        <v>352</v>
      </c>
      <c r="R72" s="1002"/>
      <c r="S72" s="1002"/>
      <c r="T72" s="1002"/>
      <c r="U72" s="1002"/>
      <c r="V72" s="1002">
        <v>238</v>
      </c>
      <c r="W72" s="1002"/>
      <c r="X72" s="1002"/>
      <c r="Y72" s="1002"/>
      <c r="Z72" s="1002"/>
      <c r="AA72" s="1002">
        <v>114</v>
      </c>
      <c r="AB72" s="1002"/>
      <c r="AC72" s="1002"/>
      <c r="AD72" s="1002"/>
      <c r="AE72" s="1002"/>
      <c r="AF72" s="1002">
        <v>114</v>
      </c>
      <c r="AG72" s="1002"/>
      <c r="AH72" s="1002"/>
      <c r="AI72" s="1002"/>
      <c r="AJ72" s="1002"/>
      <c r="AK72" s="1002" t="s">
        <v>500</v>
      </c>
      <c r="AL72" s="1002"/>
      <c r="AM72" s="1002"/>
      <c r="AN72" s="1002"/>
      <c r="AO72" s="1002"/>
      <c r="AP72" s="1002" t="s">
        <v>500</v>
      </c>
      <c r="AQ72" s="1002"/>
      <c r="AR72" s="1002"/>
      <c r="AS72" s="1002"/>
      <c r="AT72" s="1002"/>
      <c r="AU72" s="1002" t="s">
        <v>500</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571</v>
      </c>
      <c r="C73" s="1006"/>
      <c r="D73" s="1006"/>
      <c r="E73" s="1006"/>
      <c r="F73" s="1006"/>
      <c r="G73" s="1006"/>
      <c r="H73" s="1006"/>
      <c r="I73" s="1006"/>
      <c r="J73" s="1006"/>
      <c r="K73" s="1006"/>
      <c r="L73" s="1006"/>
      <c r="M73" s="1006"/>
      <c r="N73" s="1006"/>
      <c r="O73" s="1006"/>
      <c r="P73" s="1007"/>
      <c r="Q73" s="1008">
        <v>364</v>
      </c>
      <c r="R73" s="1002"/>
      <c r="S73" s="1002"/>
      <c r="T73" s="1002"/>
      <c r="U73" s="1002"/>
      <c r="V73" s="1002">
        <v>349</v>
      </c>
      <c r="W73" s="1002"/>
      <c r="X73" s="1002"/>
      <c r="Y73" s="1002"/>
      <c r="Z73" s="1002"/>
      <c r="AA73" s="1002">
        <v>15</v>
      </c>
      <c r="AB73" s="1002"/>
      <c r="AC73" s="1002"/>
      <c r="AD73" s="1002"/>
      <c r="AE73" s="1002"/>
      <c r="AF73" s="1002">
        <v>15</v>
      </c>
      <c r="AG73" s="1002"/>
      <c r="AH73" s="1002"/>
      <c r="AI73" s="1002"/>
      <c r="AJ73" s="1002"/>
      <c r="AK73" s="1002">
        <v>18</v>
      </c>
      <c r="AL73" s="1002"/>
      <c r="AM73" s="1002"/>
      <c r="AN73" s="1002"/>
      <c r="AO73" s="1002"/>
      <c r="AP73" s="1002">
        <v>33</v>
      </c>
      <c r="AQ73" s="1002"/>
      <c r="AR73" s="1002"/>
      <c r="AS73" s="1002"/>
      <c r="AT73" s="1002"/>
      <c r="AU73" s="1002">
        <v>10</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572</v>
      </c>
      <c r="C74" s="1006"/>
      <c r="D74" s="1006"/>
      <c r="E74" s="1006"/>
      <c r="F74" s="1006"/>
      <c r="G74" s="1006"/>
      <c r="H74" s="1006"/>
      <c r="I74" s="1006"/>
      <c r="J74" s="1006"/>
      <c r="K74" s="1006"/>
      <c r="L74" s="1006"/>
      <c r="M74" s="1006"/>
      <c r="N74" s="1006"/>
      <c r="O74" s="1006"/>
      <c r="P74" s="1007"/>
      <c r="Q74" s="1008">
        <v>5409</v>
      </c>
      <c r="R74" s="1002"/>
      <c r="S74" s="1002"/>
      <c r="T74" s="1002"/>
      <c r="U74" s="1002"/>
      <c r="V74" s="1002">
        <v>5339</v>
      </c>
      <c r="W74" s="1002"/>
      <c r="X74" s="1002"/>
      <c r="Y74" s="1002"/>
      <c r="Z74" s="1002"/>
      <c r="AA74" s="1002">
        <v>70</v>
      </c>
      <c r="AB74" s="1002"/>
      <c r="AC74" s="1002"/>
      <c r="AD74" s="1002"/>
      <c r="AE74" s="1002"/>
      <c r="AF74" s="1002">
        <v>70</v>
      </c>
      <c r="AG74" s="1002"/>
      <c r="AH74" s="1002"/>
      <c r="AI74" s="1002"/>
      <c r="AJ74" s="1002"/>
      <c r="AK74" s="1002">
        <v>1105</v>
      </c>
      <c r="AL74" s="1002"/>
      <c r="AM74" s="1002"/>
      <c r="AN74" s="1002"/>
      <c r="AO74" s="1002"/>
      <c r="AP74" s="1002" t="s">
        <v>500</v>
      </c>
      <c r="AQ74" s="1002"/>
      <c r="AR74" s="1002"/>
      <c r="AS74" s="1002"/>
      <c r="AT74" s="1002"/>
      <c r="AU74" s="1002" t="s">
        <v>500</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573</v>
      </c>
      <c r="C75" s="1006"/>
      <c r="D75" s="1006"/>
      <c r="E75" s="1006"/>
      <c r="F75" s="1006"/>
      <c r="G75" s="1006"/>
      <c r="H75" s="1006"/>
      <c r="I75" s="1006"/>
      <c r="J75" s="1006"/>
      <c r="K75" s="1006"/>
      <c r="L75" s="1006"/>
      <c r="M75" s="1006"/>
      <c r="N75" s="1006"/>
      <c r="O75" s="1006"/>
      <c r="P75" s="1007"/>
      <c r="Q75" s="1009">
        <v>1349819</v>
      </c>
      <c r="R75" s="1010"/>
      <c r="S75" s="1010"/>
      <c r="T75" s="1010"/>
      <c r="U75" s="1011"/>
      <c r="V75" s="1012">
        <v>1314493</v>
      </c>
      <c r="W75" s="1010"/>
      <c r="X75" s="1010"/>
      <c r="Y75" s="1010"/>
      <c r="Z75" s="1011"/>
      <c r="AA75" s="1012">
        <v>35326</v>
      </c>
      <c r="AB75" s="1010"/>
      <c r="AC75" s="1010"/>
      <c r="AD75" s="1010"/>
      <c r="AE75" s="1011"/>
      <c r="AF75" s="1012">
        <v>35326</v>
      </c>
      <c r="AG75" s="1010"/>
      <c r="AH75" s="1010"/>
      <c r="AI75" s="1010"/>
      <c r="AJ75" s="1011"/>
      <c r="AK75" s="1012">
        <v>9983</v>
      </c>
      <c r="AL75" s="1010"/>
      <c r="AM75" s="1010"/>
      <c r="AN75" s="1010"/>
      <c r="AO75" s="1011"/>
      <c r="AP75" s="1012" t="s">
        <v>500</v>
      </c>
      <c r="AQ75" s="1010"/>
      <c r="AR75" s="1010"/>
      <c r="AS75" s="1010"/>
      <c r="AT75" s="1011"/>
      <c r="AU75" s="1012" t="s">
        <v>500</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382</v>
      </c>
      <c r="B88" s="975" t="s">
        <v>411</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37219</v>
      </c>
      <c r="AG88" s="990"/>
      <c r="AH88" s="990"/>
      <c r="AI88" s="990"/>
      <c r="AJ88" s="990"/>
      <c r="AK88" s="994"/>
      <c r="AL88" s="994"/>
      <c r="AM88" s="994"/>
      <c r="AN88" s="994"/>
      <c r="AO88" s="994"/>
      <c r="AP88" s="990">
        <v>3565</v>
      </c>
      <c r="AQ88" s="990"/>
      <c r="AR88" s="990"/>
      <c r="AS88" s="990"/>
      <c r="AT88" s="990"/>
      <c r="AU88" s="990">
        <v>109</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975" t="s">
        <v>412</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5</v>
      </c>
      <c r="CS102" s="982"/>
      <c r="CT102" s="982"/>
      <c r="CU102" s="982"/>
      <c r="CV102" s="983"/>
      <c r="CW102" s="981" t="s">
        <v>500</v>
      </c>
      <c r="CX102" s="982"/>
      <c r="CY102" s="982"/>
      <c r="CZ102" s="982"/>
      <c r="DA102" s="983"/>
      <c r="DB102" s="981">
        <v>100</v>
      </c>
      <c r="DC102" s="982"/>
      <c r="DD102" s="982"/>
      <c r="DE102" s="982"/>
      <c r="DF102" s="983"/>
      <c r="DG102" s="981" t="s">
        <v>500</v>
      </c>
      <c r="DH102" s="982"/>
      <c r="DI102" s="982"/>
      <c r="DJ102" s="982"/>
      <c r="DK102" s="983"/>
      <c r="DL102" s="981" t="s">
        <v>500</v>
      </c>
      <c r="DM102" s="982"/>
      <c r="DN102" s="982"/>
      <c r="DO102" s="982"/>
      <c r="DP102" s="983"/>
      <c r="DQ102" s="981" t="s">
        <v>500</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419</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420</v>
      </c>
      <c r="AB109" s="925"/>
      <c r="AC109" s="925"/>
      <c r="AD109" s="925"/>
      <c r="AE109" s="926"/>
      <c r="AF109" s="927" t="s">
        <v>301</v>
      </c>
      <c r="AG109" s="925"/>
      <c r="AH109" s="925"/>
      <c r="AI109" s="925"/>
      <c r="AJ109" s="926"/>
      <c r="AK109" s="927" t="s">
        <v>300</v>
      </c>
      <c r="AL109" s="925"/>
      <c r="AM109" s="925"/>
      <c r="AN109" s="925"/>
      <c r="AO109" s="926"/>
      <c r="AP109" s="927" t="s">
        <v>421</v>
      </c>
      <c r="AQ109" s="925"/>
      <c r="AR109" s="925"/>
      <c r="AS109" s="925"/>
      <c r="AT109" s="956"/>
      <c r="AU109" s="924" t="s">
        <v>419</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420</v>
      </c>
      <c r="BR109" s="925"/>
      <c r="BS109" s="925"/>
      <c r="BT109" s="925"/>
      <c r="BU109" s="926"/>
      <c r="BV109" s="927" t="s">
        <v>301</v>
      </c>
      <c r="BW109" s="925"/>
      <c r="BX109" s="925"/>
      <c r="BY109" s="925"/>
      <c r="BZ109" s="926"/>
      <c r="CA109" s="927" t="s">
        <v>300</v>
      </c>
      <c r="CB109" s="925"/>
      <c r="CC109" s="925"/>
      <c r="CD109" s="925"/>
      <c r="CE109" s="926"/>
      <c r="CF109" s="963" t="s">
        <v>421</v>
      </c>
      <c r="CG109" s="963"/>
      <c r="CH109" s="963"/>
      <c r="CI109" s="963"/>
      <c r="CJ109" s="963"/>
      <c r="CK109" s="927" t="s">
        <v>422</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420</v>
      </c>
      <c r="DH109" s="925"/>
      <c r="DI109" s="925"/>
      <c r="DJ109" s="925"/>
      <c r="DK109" s="926"/>
      <c r="DL109" s="927" t="s">
        <v>301</v>
      </c>
      <c r="DM109" s="925"/>
      <c r="DN109" s="925"/>
      <c r="DO109" s="925"/>
      <c r="DP109" s="926"/>
      <c r="DQ109" s="927" t="s">
        <v>300</v>
      </c>
      <c r="DR109" s="925"/>
      <c r="DS109" s="925"/>
      <c r="DT109" s="925"/>
      <c r="DU109" s="926"/>
      <c r="DV109" s="927" t="s">
        <v>421</v>
      </c>
      <c r="DW109" s="925"/>
      <c r="DX109" s="925"/>
      <c r="DY109" s="925"/>
      <c r="DZ109" s="956"/>
    </row>
    <row r="110" spans="1:131" s="226" customFormat="1" ht="26.25" customHeight="1">
      <c r="A110" s="827" t="s">
        <v>423</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2128804</v>
      </c>
      <c r="AB110" s="918"/>
      <c r="AC110" s="918"/>
      <c r="AD110" s="918"/>
      <c r="AE110" s="919"/>
      <c r="AF110" s="920">
        <v>2095171</v>
      </c>
      <c r="AG110" s="918"/>
      <c r="AH110" s="918"/>
      <c r="AI110" s="918"/>
      <c r="AJ110" s="919"/>
      <c r="AK110" s="920">
        <v>2125805</v>
      </c>
      <c r="AL110" s="918"/>
      <c r="AM110" s="918"/>
      <c r="AN110" s="918"/>
      <c r="AO110" s="919"/>
      <c r="AP110" s="921">
        <v>10.7</v>
      </c>
      <c r="AQ110" s="922"/>
      <c r="AR110" s="922"/>
      <c r="AS110" s="922"/>
      <c r="AT110" s="923"/>
      <c r="AU110" s="957" t="s">
        <v>67</v>
      </c>
      <c r="AV110" s="958"/>
      <c r="AW110" s="958"/>
      <c r="AX110" s="958"/>
      <c r="AY110" s="958"/>
      <c r="AZ110" s="883" t="s">
        <v>424</v>
      </c>
      <c r="BA110" s="828"/>
      <c r="BB110" s="828"/>
      <c r="BC110" s="828"/>
      <c r="BD110" s="828"/>
      <c r="BE110" s="828"/>
      <c r="BF110" s="828"/>
      <c r="BG110" s="828"/>
      <c r="BH110" s="828"/>
      <c r="BI110" s="828"/>
      <c r="BJ110" s="828"/>
      <c r="BK110" s="828"/>
      <c r="BL110" s="828"/>
      <c r="BM110" s="828"/>
      <c r="BN110" s="828"/>
      <c r="BO110" s="828"/>
      <c r="BP110" s="829"/>
      <c r="BQ110" s="884">
        <v>22120378</v>
      </c>
      <c r="BR110" s="865"/>
      <c r="BS110" s="865"/>
      <c r="BT110" s="865"/>
      <c r="BU110" s="865"/>
      <c r="BV110" s="865">
        <v>21522773</v>
      </c>
      <c r="BW110" s="865"/>
      <c r="BX110" s="865"/>
      <c r="BY110" s="865"/>
      <c r="BZ110" s="865"/>
      <c r="CA110" s="865">
        <v>20885293</v>
      </c>
      <c r="CB110" s="865"/>
      <c r="CC110" s="865"/>
      <c r="CD110" s="865"/>
      <c r="CE110" s="865"/>
      <c r="CF110" s="889">
        <v>105.6</v>
      </c>
      <c r="CG110" s="890"/>
      <c r="CH110" s="890"/>
      <c r="CI110" s="890"/>
      <c r="CJ110" s="890"/>
      <c r="CK110" s="953" t="s">
        <v>425</v>
      </c>
      <c r="CL110" s="839"/>
      <c r="CM110" s="914" t="s">
        <v>426</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133</v>
      </c>
      <c r="DH110" s="865"/>
      <c r="DI110" s="865"/>
      <c r="DJ110" s="865"/>
      <c r="DK110" s="865"/>
      <c r="DL110" s="865" t="s">
        <v>427</v>
      </c>
      <c r="DM110" s="865"/>
      <c r="DN110" s="865"/>
      <c r="DO110" s="865"/>
      <c r="DP110" s="865"/>
      <c r="DQ110" s="865" t="s">
        <v>133</v>
      </c>
      <c r="DR110" s="865"/>
      <c r="DS110" s="865"/>
      <c r="DT110" s="865"/>
      <c r="DU110" s="865"/>
      <c r="DV110" s="866" t="s">
        <v>133</v>
      </c>
      <c r="DW110" s="866"/>
      <c r="DX110" s="866"/>
      <c r="DY110" s="866"/>
      <c r="DZ110" s="867"/>
    </row>
    <row r="111" spans="1:131" s="226" customFormat="1" ht="26.25" customHeight="1">
      <c r="A111" s="794" t="s">
        <v>428</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133</v>
      </c>
      <c r="AB111" s="946"/>
      <c r="AC111" s="946"/>
      <c r="AD111" s="946"/>
      <c r="AE111" s="947"/>
      <c r="AF111" s="948" t="s">
        <v>133</v>
      </c>
      <c r="AG111" s="946"/>
      <c r="AH111" s="946"/>
      <c r="AI111" s="946"/>
      <c r="AJ111" s="947"/>
      <c r="AK111" s="948" t="s">
        <v>133</v>
      </c>
      <c r="AL111" s="946"/>
      <c r="AM111" s="946"/>
      <c r="AN111" s="946"/>
      <c r="AO111" s="947"/>
      <c r="AP111" s="949" t="s">
        <v>427</v>
      </c>
      <c r="AQ111" s="950"/>
      <c r="AR111" s="950"/>
      <c r="AS111" s="950"/>
      <c r="AT111" s="951"/>
      <c r="AU111" s="959"/>
      <c r="AV111" s="960"/>
      <c r="AW111" s="960"/>
      <c r="AX111" s="960"/>
      <c r="AY111" s="960"/>
      <c r="AZ111" s="835" t="s">
        <v>429</v>
      </c>
      <c r="BA111" s="770"/>
      <c r="BB111" s="770"/>
      <c r="BC111" s="770"/>
      <c r="BD111" s="770"/>
      <c r="BE111" s="770"/>
      <c r="BF111" s="770"/>
      <c r="BG111" s="770"/>
      <c r="BH111" s="770"/>
      <c r="BI111" s="770"/>
      <c r="BJ111" s="770"/>
      <c r="BK111" s="770"/>
      <c r="BL111" s="770"/>
      <c r="BM111" s="770"/>
      <c r="BN111" s="770"/>
      <c r="BO111" s="770"/>
      <c r="BP111" s="771"/>
      <c r="BQ111" s="836">
        <v>48441</v>
      </c>
      <c r="BR111" s="837"/>
      <c r="BS111" s="837"/>
      <c r="BT111" s="837"/>
      <c r="BU111" s="837"/>
      <c r="BV111" s="837">
        <v>82558</v>
      </c>
      <c r="BW111" s="837"/>
      <c r="BX111" s="837"/>
      <c r="BY111" s="837"/>
      <c r="BZ111" s="837"/>
      <c r="CA111" s="837">
        <v>32101</v>
      </c>
      <c r="CB111" s="837"/>
      <c r="CC111" s="837"/>
      <c r="CD111" s="837"/>
      <c r="CE111" s="837"/>
      <c r="CF111" s="898">
        <v>0.2</v>
      </c>
      <c r="CG111" s="899"/>
      <c r="CH111" s="899"/>
      <c r="CI111" s="899"/>
      <c r="CJ111" s="899"/>
      <c r="CK111" s="954"/>
      <c r="CL111" s="841"/>
      <c r="CM111" s="844" t="s">
        <v>430</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431</v>
      </c>
      <c r="DH111" s="837"/>
      <c r="DI111" s="837"/>
      <c r="DJ111" s="837"/>
      <c r="DK111" s="837"/>
      <c r="DL111" s="837" t="s">
        <v>431</v>
      </c>
      <c r="DM111" s="837"/>
      <c r="DN111" s="837"/>
      <c r="DO111" s="837"/>
      <c r="DP111" s="837"/>
      <c r="DQ111" s="837" t="s">
        <v>431</v>
      </c>
      <c r="DR111" s="837"/>
      <c r="DS111" s="837"/>
      <c r="DT111" s="837"/>
      <c r="DU111" s="837"/>
      <c r="DV111" s="814" t="s">
        <v>427</v>
      </c>
      <c r="DW111" s="814"/>
      <c r="DX111" s="814"/>
      <c r="DY111" s="814"/>
      <c r="DZ111" s="815"/>
    </row>
    <row r="112" spans="1:131" s="226" customFormat="1" ht="26.25" customHeight="1">
      <c r="A112" s="939" t="s">
        <v>432</v>
      </c>
      <c r="B112" s="940"/>
      <c r="C112" s="770" t="s">
        <v>433</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427</v>
      </c>
      <c r="AB112" s="800"/>
      <c r="AC112" s="800"/>
      <c r="AD112" s="800"/>
      <c r="AE112" s="801"/>
      <c r="AF112" s="802" t="s">
        <v>427</v>
      </c>
      <c r="AG112" s="800"/>
      <c r="AH112" s="800"/>
      <c r="AI112" s="800"/>
      <c r="AJ112" s="801"/>
      <c r="AK112" s="802" t="s">
        <v>427</v>
      </c>
      <c r="AL112" s="800"/>
      <c r="AM112" s="800"/>
      <c r="AN112" s="800"/>
      <c r="AO112" s="801"/>
      <c r="AP112" s="847" t="s">
        <v>427</v>
      </c>
      <c r="AQ112" s="848"/>
      <c r="AR112" s="848"/>
      <c r="AS112" s="848"/>
      <c r="AT112" s="849"/>
      <c r="AU112" s="959"/>
      <c r="AV112" s="960"/>
      <c r="AW112" s="960"/>
      <c r="AX112" s="960"/>
      <c r="AY112" s="960"/>
      <c r="AZ112" s="835" t="s">
        <v>434</v>
      </c>
      <c r="BA112" s="770"/>
      <c r="BB112" s="770"/>
      <c r="BC112" s="770"/>
      <c r="BD112" s="770"/>
      <c r="BE112" s="770"/>
      <c r="BF112" s="770"/>
      <c r="BG112" s="770"/>
      <c r="BH112" s="770"/>
      <c r="BI112" s="770"/>
      <c r="BJ112" s="770"/>
      <c r="BK112" s="770"/>
      <c r="BL112" s="770"/>
      <c r="BM112" s="770"/>
      <c r="BN112" s="770"/>
      <c r="BO112" s="770"/>
      <c r="BP112" s="771"/>
      <c r="BQ112" s="836">
        <v>2908121</v>
      </c>
      <c r="BR112" s="837"/>
      <c r="BS112" s="837"/>
      <c r="BT112" s="837"/>
      <c r="BU112" s="837"/>
      <c r="BV112" s="837">
        <v>3130126</v>
      </c>
      <c r="BW112" s="837"/>
      <c r="BX112" s="837"/>
      <c r="BY112" s="837"/>
      <c r="BZ112" s="837"/>
      <c r="CA112" s="837">
        <v>3089520</v>
      </c>
      <c r="CB112" s="837"/>
      <c r="CC112" s="837"/>
      <c r="CD112" s="837"/>
      <c r="CE112" s="837"/>
      <c r="CF112" s="898">
        <v>15.6</v>
      </c>
      <c r="CG112" s="899"/>
      <c r="CH112" s="899"/>
      <c r="CI112" s="899"/>
      <c r="CJ112" s="899"/>
      <c r="CK112" s="954"/>
      <c r="CL112" s="841"/>
      <c r="CM112" s="844" t="s">
        <v>435</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431</v>
      </c>
      <c r="DH112" s="837"/>
      <c r="DI112" s="837"/>
      <c r="DJ112" s="837"/>
      <c r="DK112" s="837"/>
      <c r="DL112" s="837" t="s">
        <v>427</v>
      </c>
      <c r="DM112" s="837"/>
      <c r="DN112" s="837"/>
      <c r="DO112" s="837"/>
      <c r="DP112" s="837"/>
      <c r="DQ112" s="837" t="s">
        <v>427</v>
      </c>
      <c r="DR112" s="837"/>
      <c r="DS112" s="837"/>
      <c r="DT112" s="837"/>
      <c r="DU112" s="837"/>
      <c r="DV112" s="814" t="s">
        <v>427</v>
      </c>
      <c r="DW112" s="814"/>
      <c r="DX112" s="814"/>
      <c r="DY112" s="814"/>
      <c r="DZ112" s="815"/>
    </row>
    <row r="113" spans="1:130" s="226" customFormat="1" ht="26.25" customHeight="1">
      <c r="A113" s="941"/>
      <c r="B113" s="942"/>
      <c r="C113" s="770" t="s">
        <v>436</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417156</v>
      </c>
      <c r="AB113" s="946"/>
      <c r="AC113" s="946"/>
      <c r="AD113" s="946"/>
      <c r="AE113" s="947"/>
      <c r="AF113" s="948">
        <v>435567</v>
      </c>
      <c r="AG113" s="946"/>
      <c r="AH113" s="946"/>
      <c r="AI113" s="946"/>
      <c r="AJ113" s="947"/>
      <c r="AK113" s="948">
        <v>430623</v>
      </c>
      <c r="AL113" s="946"/>
      <c r="AM113" s="946"/>
      <c r="AN113" s="946"/>
      <c r="AO113" s="947"/>
      <c r="AP113" s="949">
        <v>2.2000000000000002</v>
      </c>
      <c r="AQ113" s="950"/>
      <c r="AR113" s="950"/>
      <c r="AS113" s="950"/>
      <c r="AT113" s="951"/>
      <c r="AU113" s="959"/>
      <c r="AV113" s="960"/>
      <c r="AW113" s="960"/>
      <c r="AX113" s="960"/>
      <c r="AY113" s="960"/>
      <c r="AZ113" s="835" t="s">
        <v>437</v>
      </c>
      <c r="BA113" s="770"/>
      <c r="BB113" s="770"/>
      <c r="BC113" s="770"/>
      <c r="BD113" s="770"/>
      <c r="BE113" s="770"/>
      <c r="BF113" s="770"/>
      <c r="BG113" s="770"/>
      <c r="BH113" s="770"/>
      <c r="BI113" s="770"/>
      <c r="BJ113" s="770"/>
      <c r="BK113" s="770"/>
      <c r="BL113" s="770"/>
      <c r="BM113" s="770"/>
      <c r="BN113" s="770"/>
      <c r="BO113" s="770"/>
      <c r="BP113" s="771"/>
      <c r="BQ113" s="836">
        <v>236353</v>
      </c>
      <c r="BR113" s="837"/>
      <c r="BS113" s="837"/>
      <c r="BT113" s="837"/>
      <c r="BU113" s="837"/>
      <c r="BV113" s="837">
        <v>169444</v>
      </c>
      <c r="BW113" s="837"/>
      <c r="BX113" s="837"/>
      <c r="BY113" s="837"/>
      <c r="BZ113" s="837"/>
      <c r="CA113" s="837">
        <v>109275</v>
      </c>
      <c r="CB113" s="837"/>
      <c r="CC113" s="837"/>
      <c r="CD113" s="837"/>
      <c r="CE113" s="837"/>
      <c r="CF113" s="898">
        <v>0.6</v>
      </c>
      <c r="CG113" s="899"/>
      <c r="CH113" s="899"/>
      <c r="CI113" s="899"/>
      <c r="CJ113" s="899"/>
      <c r="CK113" s="954"/>
      <c r="CL113" s="841"/>
      <c r="CM113" s="844" t="s">
        <v>438</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427</v>
      </c>
      <c r="DH113" s="800"/>
      <c r="DI113" s="800"/>
      <c r="DJ113" s="800"/>
      <c r="DK113" s="801"/>
      <c r="DL113" s="802" t="s">
        <v>431</v>
      </c>
      <c r="DM113" s="800"/>
      <c r="DN113" s="800"/>
      <c r="DO113" s="800"/>
      <c r="DP113" s="801"/>
      <c r="DQ113" s="802" t="s">
        <v>427</v>
      </c>
      <c r="DR113" s="800"/>
      <c r="DS113" s="800"/>
      <c r="DT113" s="800"/>
      <c r="DU113" s="801"/>
      <c r="DV113" s="847" t="s">
        <v>427</v>
      </c>
      <c r="DW113" s="848"/>
      <c r="DX113" s="848"/>
      <c r="DY113" s="848"/>
      <c r="DZ113" s="849"/>
    </row>
    <row r="114" spans="1:130" s="226" customFormat="1" ht="26.25" customHeight="1">
      <c r="A114" s="941"/>
      <c r="B114" s="942"/>
      <c r="C114" s="770" t="s">
        <v>439</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94101</v>
      </c>
      <c r="AB114" s="800"/>
      <c r="AC114" s="800"/>
      <c r="AD114" s="800"/>
      <c r="AE114" s="801"/>
      <c r="AF114" s="802">
        <v>70463</v>
      </c>
      <c r="AG114" s="800"/>
      <c r="AH114" s="800"/>
      <c r="AI114" s="800"/>
      <c r="AJ114" s="801"/>
      <c r="AK114" s="802">
        <v>57977</v>
      </c>
      <c r="AL114" s="800"/>
      <c r="AM114" s="800"/>
      <c r="AN114" s="800"/>
      <c r="AO114" s="801"/>
      <c r="AP114" s="847">
        <v>0.3</v>
      </c>
      <c r="AQ114" s="848"/>
      <c r="AR114" s="848"/>
      <c r="AS114" s="848"/>
      <c r="AT114" s="849"/>
      <c r="AU114" s="959"/>
      <c r="AV114" s="960"/>
      <c r="AW114" s="960"/>
      <c r="AX114" s="960"/>
      <c r="AY114" s="960"/>
      <c r="AZ114" s="835" t="s">
        <v>440</v>
      </c>
      <c r="BA114" s="770"/>
      <c r="BB114" s="770"/>
      <c r="BC114" s="770"/>
      <c r="BD114" s="770"/>
      <c r="BE114" s="770"/>
      <c r="BF114" s="770"/>
      <c r="BG114" s="770"/>
      <c r="BH114" s="770"/>
      <c r="BI114" s="770"/>
      <c r="BJ114" s="770"/>
      <c r="BK114" s="770"/>
      <c r="BL114" s="770"/>
      <c r="BM114" s="770"/>
      <c r="BN114" s="770"/>
      <c r="BO114" s="770"/>
      <c r="BP114" s="771"/>
      <c r="BQ114" s="836">
        <v>6310136</v>
      </c>
      <c r="BR114" s="837"/>
      <c r="BS114" s="837"/>
      <c r="BT114" s="837"/>
      <c r="BU114" s="837"/>
      <c r="BV114" s="837">
        <v>5986395</v>
      </c>
      <c r="BW114" s="837"/>
      <c r="BX114" s="837"/>
      <c r="BY114" s="837"/>
      <c r="BZ114" s="837"/>
      <c r="CA114" s="837">
        <v>5767619</v>
      </c>
      <c r="CB114" s="837"/>
      <c r="CC114" s="837"/>
      <c r="CD114" s="837"/>
      <c r="CE114" s="837"/>
      <c r="CF114" s="898">
        <v>29.2</v>
      </c>
      <c r="CG114" s="899"/>
      <c r="CH114" s="899"/>
      <c r="CI114" s="899"/>
      <c r="CJ114" s="899"/>
      <c r="CK114" s="954"/>
      <c r="CL114" s="841"/>
      <c r="CM114" s="844" t="s">
        <v>441</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427</v>
      </c>
      <c r="DH114" s="800"/>
      <c r="DI114" s="800"/>
      <c r="DJ114" s="800"/>
      <c r="DK114" s="801"/>
      <c r="DL114" s="802" t="s">
        <v>431</v>
      </c>
      <c r="DM114" s="800"/>
      <c r="DN114" s="800"/>
      <c r="DO114" s="800"/>
      <c r="DP114" s="801"/>
      <c r="DQ114" s="802" t="s">
        <v>427</v>
      </c>
      <c r="DR114" s="800"/>
      <c r="DS114" s="800"/>
      <c r="DT114" s="800"/>
      <c r="DU114" s="801"/>
      <c r="DV114" s="847" t="s">
        <v>427</v>
      </c>
      <c r="DW114" s="848"/>
      <c r="DX114" s="848"/>
      <c r="DY114" s="848"/>
      <c r="DZ114" s="849"/>
    </row>
    <row r="115" spans="1:130" s="226" customFormat="1" ht="26.25" customHeight="1">
      <c r="A115" s="941"/>
      <c r="B115" s="942"/>
      <c r="C115" s="770" t="s">
        <v>442</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8170</v>
      </c>
      <c r="AB115" s="946"/>
      <c r="AC115" s="946"/>
      <c r="AD115" s="946"/>
      <c r="AE115" s="947"/>
      <c r="AF115" s="948">
        <v>8170</v>
      </c>
      <c r="AG115" s="946"/>
      <c r="AH115" s="946"/>
      <c r="AI115" s="946"/>
      <c r="AJ115" s="947"/>
      <c r="AK115" s="948">
        <v>8170</v>
      </c>
      <c r="AL115" s="946"/>
      <c r="AM115" s="946"/>
      <c r="AN115" s="946"/>
      <c r="AO115" s="947"/>
      <c r="AP115" s="949">
        <v>0</v>
      </c>
      <c r="AQ115" s="950"/>
      <c r="AR115" s="950"/>
      <c r="AS115" s="950"/>
      <c r="AT115" s="951"/>
      <c r="AU115" s="959"/>
      <c r="AV115" s="960"/>
      <c r="AW115" s="960"/>
      <c r="AX115" s="960"/>
      <c r="AY115" s="960"/>
      <c r="AZ115" s="835" t="s">
        <v>443</v>
      </c>
      <c r="BA115" s="770"/>
      <c r="BB115" s="770"/>
      <c r="BC115" s="770"/>
      <c r="BD115" s="770"/>
      <c r="BE115" s="770"/>
      <c r="BF115" s="770"/>
      <c r="BG115" s="770"/>
      <c r="BH115" s="770"/>
      <c r="BI115" s="770"/>
      <c r="BJ115" s="770"/>
      <c r="BK115" s="770"/>
      <c r="BL115" s="770"/>
      <c r="BM115" s="770"/>
      <c r="BN115" s="770"/>
      <c r="BO115" s="770"/>
      <c r="BP115" s="771"/>
      <c r="BQ115" s="836" t="s">
        <v>427</v>
      </c>
      <c r="BR115" s="837"/>
      <c r="BS115" s="837"/>
      <c r="BT115" s="837"/>
      <c r="BU115" s="837"/>
      <c r="BV115" s="837" t="s">
        <v>431</v>
      </c>
      <c r="BW115" s="837"/>
      <c r="BX115" s="837"/>
      <c r="BY115" s="837"/>
      <c r="BZ115" s="837"/>
      <c r="CA115" s="837" t="s">
        <v>427</v>
      </c>
      <c r="CB115" s="837"/>
      <c r="CC115" s="837"/>
      <c r="CD115" s="837"/>
      <c r="CE115" s="837"/>
      <c r="CF115" s="898" t="s">
        <v>427</v>
      </c>
      <c r="CG115" s="899"/>
      <c r="CH115" s="899"/>
      <c r="CI115" s="899"/>
      <c r="CJ115" s="899"/>
      <c r="CK115" s="954"/>
      <c r="CL115" s="841"/>
      <c r="CM115" s="835" t="s">
        <v>444</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427</v>
      </c>
      <c r="DH115" s="800"/>
      <c r="DI115" s="800"/>
      <c r="DJ115" s="800"/>
      <c r="DK115" s="801"/>
      <c r="DL115" s="802">
        <v>42287</v>
      </c>
      <c r="DM115" s="800"/>
      <c r="DN115" s="800"/>
      <c r="DO115" s="800"/>
      <c r="DP115" s="801"/>
      <c r="DQ115" s="802" t="s">
        <v>427</v>
      </c>
      <c r="DR115" s="800"/>
      <c r="DS115" s="800"/>
      <c r="DT115" s="800"/>
      <c r="DU115" s="801"/>
      <c r="DV115" s="847" t="s">
        <v>431</v>
      </c>
      <c r="DW115" s="848"/>
      <c r="DX115" s="848"/>
      <c r="DY115" s="848"/>
      <c r="DZ115" s="849"/>
    </row>
    <row r="116" spans="1:130" s="226" customFormat="1" ht="26.25" customHeight="1">
      <c r="A116" s="943"/>
      <c r="B116" s="944"/>
      <c r="C116" s="903" t="s">
        <v>445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431</v>
      </c>
      <c r="AB116" s="800"/>
      <c r="AC116" s="800"/>
      <c r="AD116" s="800"/>
      <c r="AE116" s="801"/>
      <c r="AF116" s="802" t="s">
        <v>427</v>
      </c>
      <c r="AG116" s="800"/>
      <c r="AH116" s="800"/>
      <c r="AI116" s="800"/>
      <c r="AJ116" s="801"/>
      <c r="AK116" s="802" t="s">
        <v>427</v>
      </c>
      <c r="AL116" s="800"/>
      <c r="AM116" s="800"/>
      <c r="AN116" s="800"/>
      <c r="AO116" s="801"/>
      <c r="AP116" s="847" t="s">
        <v>431</v>
      </c>
      <c r="AQ116" s="848"/>
      <c r="AR116" s="848"/>
      <c r="AS116" s="848"/>
      <c r="AT116" s="849"/>
      <c r="AU116" s="959"/>
      <c r="AV116" s="960"/>
      <c r="AW116" s="960"/>
      <c r="AX116" s="960"/>
      <c r="AY116" s="960"/>
      <c r="AZ116" s="886" t="s">
        <v>446</v>
      </c>
      <c r="BA116" s="887"/>
      <c r="BB116" s="887"/>
      <c r="BC116" s="887"/>
      <c r="BD116" s="887"/>
      <c r="BE116" s="887"/>
      <c r="BF116" s="887"/>
      <c r="BG116" s="887"/>
      <c r="BH116" s="887"/>
      <c r="BI116" s="887"/>
      <c r="BJ116" s="887"/>
      <c r="BK116" s="887"/>
      <c r="BL116" s="887"/>
      <c r="BM116" s="887"/>
      <c r="BN116" s="887"/>
      <c r="BO116" s="887"/>
      <c r="BP116" s="888"/>
      <c r="BQ116" s="836" t="s">
        <v>427</v>
      </c>
      <c r="BR116" s="837"/>
      <c r="BS116" s="837"/>
      <c r="BT116" s="837"/>
      <c r="BU116" s="837"/>
      <c r="BV116" s="837" t="s">
        <v>427</v>
      </c>
      <c r="BW116" s="837"/>
      <c r="BX116" s="837"/>
      <c r="BY116" s="837"/>
      <c r="BZ116" s="837"/>
      <c r="CA116" s="837" t="s">
        <v>427</v>
      </c>
      <c r="CB116" s="837"/>
      <c r="CC116" s="837"/>
      <c r="CD116" s="837"/>
      <c r="CE116" s="837"/>
      <c r="CF116" s="898" t="s">
        <v>427</v>
      </c>
      <c r="CG116" s="899"/>
      <c r="CH116" s="899"/>
      <c r="CI116" s="899"/>
      <c r="CJ116" s="899"/>
      <c r="CK116" s="954"/>
      <c r="CL116" s="841"/>
      <c r="CM116" s="844" t="s">
        <v>447</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48441</v>
      </c>
      <c r="DH116" s="800"/>
      <c r="DI116" s="800"/>
      <c r="DJ116" s="800"/>
      <c r="DK116" s="801"/>
      <c r="DL116" s="802">
        <v>40271</v>
      </c>
      <c r="DM116" s="800"/>
      <c r="DN116" s="800"/>
      <c r="DO116" s="800"/>
      <c r="DP116" s="801"/>
      <c r="DQ116" s="802">
        <v>32101</v>
      </c>
      <c r="DR116" s="800"/>
      <c r="DS116" s="800"/>
      <c r="DT116" s="800"/>
      <c r="DU116" s="801"/>
      <c r="DV116" s="847">
        <v>0.2</v>
      </c>
      <c r="DW116" s="848"/>
      <c r="DX116" s="848"/>
      <c r="DY116" s="848"/>
      <c r="DZ116" s="849"/>
    </row>
    <row r="117" spans="1:130" s="226" customFormat="1" ht="26.25" customHeight="1">
      <c r="A117" s="924" t="s">
        <v>182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448</v>
      </c>
      <c r="Z117" s="926"/>
      <c r="AA117" s="931">
        <v>2648231</v>
      </c>
      <c r="AB117" s="932"/>
      <c r="AC117" s="932"/>
      <c r="AD117" s="932"/>
      <c r="AE117" s="933"/>
      <c r="AF117" s="934">
        <v>2609371</v>
      </c>
      <c r="AG117" s="932"/>
      <c r="AH117" s="932"/>
      <c r="AI117" s="932"/>
      <c r="AJ117" s="933"/>
      <c r="AK117" s="934">
        <v>2622575</v>
      </c>
      <c r="AL117" s="932"/>
      <c r="AM117" s="932"/>
      <c r="AN117" s="932"/>
      <c r="AO117" s="933"/>
      <c r="AP117" s="935"/>
      <c r="AQ117" s="936"/>
      <c r="AR117" s="936"/>
      <c r="AS117" s="936"/>
      <c r="AT117" s="937"/>
      <c r="AU117" s="959"/>
      <c r="AV117" s="960"/>
      <c r="AW117" s="960"/>
      <c r="AX117" s="960"/>
      <c r="AY117" s="960"/>
      <c r="AZ117" s="886" t="s">
        <v>449</v>
      </c>
      <c r="BA117" s="887"/>
      <c r="BB117" s="887"/>
      <c r="BC117" s="887"/>
      <c r="BD117" s="887"/>
      <c r="BE117" s="887"/>
      <c r="BF117" s="887"/>
      <c r="BG117" s="887"/>
      <c r="BH117" s="887"/>
      <c r="BI117" s="887"/>
      <c r="BJ117" s="887"/>
      <c r="BK117" s="887"/>
      <c r="BL117" s="887"/>
      <c r="BM117" s="887"/>
      <c r="BN117" s="887"/>
      <c r="BO117" s="887"/>
      <c r="BP117" s="888"/>
      <c r="BQ117" s="836" t="s">
        <v>133</v>
      </c>
      <c r="BR117" s="837"/>
      <c r="BS117" s="837"/>
      <c r="BT117" s="837"/>
      <c r="BU117" s="837"/>
      <c r="BV117" s="837" t="s">
        <v>133</v>
      </c>
      <c r="BW117" s="837"/>
      <c r="BX117" s="837"/>
      <c r="BY117" s="837"/>
      <c r="BZ117" s="837"/>
      <c r="CA117" s="837" t="s">
        <v>133</v>
      </c>
      <c r="CB117" s="837"/>
      <c r="CC117" s="837"/>
      <c r="CD117" s="837"/>
      <c r="CE117" s="837"/>
      <c r="CF117" s="898" t="s">
        <v>133</v>
      </c>
      <c r="CG117" s="899"/>
      <c r="CH117" s="899"/>
      <c r="CI117" s="899"/>
      <c r="CJ117" s="899"/>
      <c r="CK117" s="954"/>
      <c r="CL117" s="841"/>
      <c r="CM117" s="844" t="s">
        <v>450</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133</v>
      </c>
      <c r="DH117" s="800"/>
      <c r="DI117" s="800"/>
      <c r="DJ117" s="800"/>
      <c r="DK117" s="801"/>
      <c r="DL117" s="802" t="s">
        <v>451</v>
      </c>
      <c r="DM117" s="800"/>
      <c r="DN117" s="800"/>
      <c r="DO117" s="800"/>
      <c r="DP117" s="801"/>
      <c r="DQ117" s="802" t="s">
        <v>133</v>
      </c>
      <c r="DR117" s="800"/>
      <c r="DS117" s="800"/>
      <c r="DT117" s="800"/>
      <c r="DU117" s="801"/>
      <c r="DV117" s="847" t="s">
        <v>133</v>
      </c>
      <c r="DW117" s="848"/>
      <c r="DX117" s="848"/>
      <c r="DY117" s="848"/>
      <c r="DZ117" s="849"/>
    </row>
    <row r="118" spans="1:130" s="226" customFormat="1" ht="26.25" customHeight="1">
      <c r="A118" s="924" t="s">
        <v>422</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420</v>
      </c>
      <c r="AB118" s="925"/>
      <c r="AC118" s="925"/>
      <c r="AD118" s="925"/>
      <c r="AE118" s="926"/>
      <c r="AF118" s="927" t="s">
        <v>301</v>
      </c>
      <c r="AG118" s="925"/>
      <c r="AH118" s="925"/>
      <c r="AI118" s="925"/>
      <c r="AJ118" s="926"/>
      <c r="AK118" s="927" t="s">
        <v>300</v>
      </c>
      <c r="AL118" s="925"/>
      <c r="AM118" s="925"/>
      <c r="AN118" s="925"/>
      <c r="AO118" s="926"/>
      <c r="AP118" s="928" t="s">
        <v>421</v>
      </c>
      <c r="AQ118" s="929"/>
      <c r="AR118" s="929"/>
      <c r="AS118" s="929"/>
      <c r="AT118" s="930"/>
      <c r="AU118" s="959"/>
      <c r="AV118" s="960"/>
      <c r="AW118" s="960"/>
      <c r="AX118" s="960"/>
      <c r="AY118" s="960"/>
      <c r="AZ118" s="902" t="s">
        <v>452</v>
      </c>
      <c r="BA118" s="903"/>
      <c r="BB118" s="903"/>
      <c r="BC118" s="903"/>
      <c r="BD118" s="903"/>
      <c r="BE118" s="903"/>
      <c r="BF118" s="903"/>
      <c r="BG118" s="903"/>
      <c r="BH118" s="903"/>
      <c r="BI118" s="903"/>
      <c r="BJ118" s="903"/>
      <c r="BK118" s="903"/>
      <c r="BL118" s="903"/>
      <c r="BM118" s="903"/>
      <c r="BN118" s="903"/>
      <c r="BO118" s="903"/>
      <c r="BP118" s="904"/>
      <c r="BQ118" s="905" t="s">
        <v>133</v>
      </c>
      <c r="BR118" s="868"/>
      <c r="BS118" s="868"/>
      <c r="BT118" s="868"/>
      <c r="BU118" s="868"/>
      <c r="BV118" s="868" t="s">
        <v>133</v>
      </c>
      <c r="BW118" s="868"/>
      <c r="BX118" s="868"/>
      <c r="BY118" s="868"/>
      <c r="BZ118" s="868"/>
      <c r="CA118" s="868" t="s">
        <v>133</v>
      </c>
      <c r="CB118" s="868"/>
      <c r="CC118" s="868"/>
      <c r="CD118" s="868"/>
      <c r="CE118" s="868"/>
      <c r="CF118" s="898" t="s">
        <v>133</v>
      </c>
      <c r="CG118" s="899"/>
      <c r="CH118" s="899"/>
      <c r="CI118" s="899"/>
      <c r="CJ118" s="899"/>
      <c r="CK118" s="954"/>
      <c r="CL118" s="841"/>
      <c r="CM118" s="844" t="s">
        <v>453</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133</v>
      </c>
      <c r="DH118" s="800"/>
      <c r="DI118" s="800"/>
      <c r="DJ118" s="800"/>
      <c r="DK118" s="801"/>
      <c r="DL118" s="802" t="s">
        <v>133</v>
      </c>
      <c r="DM118" s="800"/>
      <c r="DN118" s="800"/>
      <c r="DO118" s="800"/>
      <c r="DP118" s="801"/>
      <c r="DQ118" s="802" t="s">
        <v>133</v>
      </c>
      <c r="DR118" s="800"/>
      <c r="DS118" s="800"/>
      <c r="DT118" s="800"/>
      <c r="DU118" s="801"/>
      <c r="DV118" s="847" t="s">
        <v>133</v>
      </c>
      <c r="DW118" s="848"/>
      <c r="DX118" s="848"/>
      <c r="DY118" s="848"/>
      <c r="DZ118" s="849"/>
    </row>
    <row r="119" spans="1:130" s="226" customFormat="1" ht="26.25" customHeight="1">
      <c r="A119" s="838" t="s">
        <v>425</v>
      </c>
      <c r="B119" s="839"/>
      <c r="C119" s="914" t="s">
        <v>426</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133</v>
      </c>
      <c r="AB119" s="918"/>
      <c r="AC119" s="918"/>
      <c r="AD119" s="918"/>
      <c r="AE119" s="919"/>
      <c r="AF119" s="920" t="s">
        <v>133</v>
      </c>
      <c r="AG119" s="918"/>
      <c r="AH119" s="918"/>
      <c r="AI119" s="918"/>
      <c r="AJ119" s="919"/>
      <c r="AK119" s="920" t="s">
        <v>133</v>
      </c>
      <c r="AL119" s="918"/>
      <c r="AM119" s="918"/>
      <c r="AN119" s="918"/>
      <c r="AO119" s="919"/>
      <c r="AP119" s="921" t="s">
        <v>133</v>
      </c>
      <c r="AQ119" s="922"/>
      <c r="AR119" s="922"/>
      <c r="AS119" s="922"/>
      <c r="AT119" s="923"/>
      <c r="AU119" s="961"/>
      <c r="AV119" s="962"/>
      <c r="AW119" s="962"/>
      <c r="AX119" s="962"/>
      <c r="AY119" s="962"/>
      <c r="AZ119" s="257" t="s">
        <v>182</v>
      </c>
      <c r="BA119" s="257"/>
      <c r="BB119" s="257"/>
      <c r="BC119" s="257"/>
      <c r="BD119" s="257"/>
      <c r="BE119" s="257"/>
      <c r="BF119" s="257"/>
      <c r="BG119" s="257"/>
      <c r="BH119" s="257"/>
      <c r="BI119" s="257"/>
      <c r="BJ119" s="257"/>
      <c r="BK119" s="257"/>
      <c r="BL119" s="257"/>
      <c r="BM119" s="257"/>
      <c r="BN119" s="257"/>
      <c r="BO119" s="900" t="s">
        <v>454</v>
      </c>
      <c r="BP119" s="901"/>
      <c r="BQ119" s="905">
        <v>31623429</v>
      </c>
      <c r="BR119" s="868"/>
      <c r="BS119" s="868"/>
      <c r="BT119" s="868"/>
      <c r="BU119" s="868"/>
      <c r="BV119" s="868">
        <v>30891296</v>
      </c>
      <c r="BW119" s="868"/>
      <c r="BX119" s="868"/>
      <c r="BY119" s="868"/>
      <c r="BZ119" s="868"/>
      <c r="CA119" s="868">
        <v>29883808</v>
      </c>
      <c r="CB119" s="868"/>
      <c r="CC119" s="868"/>
      <c r="CD119" s="868"/>
      <c r="CE119" s="868"/>
      <c r="CF119" s="766"/>
      <c r="CG119" s="767"/>
      <c r="CH119" s="767"/>
      <c r="CI119" s="767"/>
      <c r="CJ119" s="857"/>
      <c r="CK119" s="955"/>
      <c r="CL119" s="843"/>
      <c r="CM119" s="861" t="s">
        <v>455</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133</v>
      </c>
      <c r="DH119" s="783"/>
      <c r="DI119" s="783"/>
      <c r="DJ119" s="783"/>
      <c r="DK119" s="784"/>
      <c r="DL119" s="785" t="s">
        <v>133</v>
      </c>
      <c r="DM119" s="783"/>
      <c r="DN119" s="783"/>
      <c r="DO119" s="783"/>
      <c r="DP119" s="784"/>
      <c r="DQ119" s="785" t="s">
        <v>133</v>
      </c>
      <c r="DR119" s="783"/>
      <c r="DS119" s="783"/>
      <c r="DT119" s="783"/>
      <c r="DU119" s="784"/>
      <c r="DV119" s="871" t="s">
        <v>133</v>
      </c>
      <c r="DW119" s="872"/>
      <c r="DX119" s="872"/>
      <c r="DY119" s="872"/>
      <c r="DZ119" s="873"/>
    </row>
    <row r="120" spans="1:130" s="226" customFormat="1" ht="26.25" customHeight="1">
      <c r="A120" s="840"/>
      <c r="B120" s="841"/>
      <c r="C120" s="844" t="s">
        <v>430</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133</v>
      </c>
      <c r="AB120" s="800"/>
      <c r="AC120" s="800"/>
      <c r="AD120" s="800"/>
      <c r="AE120" s="801"/>
      <c r="AF120" s="802" t="s">
        <v>133</v>
      </c>
      <c r="AG120" s="800"/>
      <c r="AH120" s="800"/>
      <c r="AI120" s="800"/>
      <c r="AJ120" s="801"/>
      <c r="AK120" s="802" t="s">
        <v>133</v>
      </c>
      <c r="AL120" s="800"/>
      <c r="AM120" s="800"/>
      <c r="AN120" s="800"/>
      <c r="AO120" s="801"/>
      <c r="AP120" s="847" t="s">
        <v>133</v>
      </c>
      <c r="AQ120" s="848"/>
      <c r="AR120" s="848"/>
      <c r="AS120" s="848"/>
      <c r="AT120" s="849"/>
      <c r="AU120" s="906" t="s">
        <v>456</v>
      </c>
      <c r="AV120" s="907"/>
      <c r="AW120" s="907"/>
      <c r="AX120" s="907"/>
      <c r="AY120" s="908"/>
      <c r="AZ120" s="883" t="s">
        <v>457</v>
      </c>
      <c r="BA120" s="828"/>
      <c r="BB120" s="828"/>
      <c r="BC120" s="828"/>
      <c r="BD120" s="828"/>
      <c r="BE120" s="828"/>
      <c r="BF120" s="828"/>
      <c r="BG120" s="828"/>
      <c r="BH120" s="828"/>
      <c r="BI120" s="828"/>
      <c r="BJ120" s="828"/>
      <c r="BK120" s="828"/>
      <c r="BL120" s="828"/>
      <c r="BM120" s="828"/>
      <c r="BN120" s="828"/>
      <c r="BO120" s="828"/>
      <c r="BP120" s="829"/>
      <c r="BQ120" s="884">
        <v>10108762</v>
      </c>
      <c r="BR120" s="865"/>
      <c r="BS120" s="865"/>
      <c r="BT120" s="865"/>
      <c r="BU120" s="865"/>
      <c r="BV120" s="865">
        <v>9571264</v>
      </c>
      <c r="BW120" s="865"/>
      <c r="BX120" s="865"/>
      <c r="BY120" s="865"/>
      <c r="BZ120" s="865"/>
      <c r="CA120" s="865">
        <v>10540765</v>
      </c>
      <c r="CB120" s="865"/>
      <c r="CC120" s="865"/>
      <c r="CD120" s="865"/>
      <c r="CE120" s="865"/>
      <c r="CF120" s="889">
        <v>53.3</v>
      </c>
      <c r="CG120" s="890"/>
      <c r="CH120" s="890"/>
      <c r="CI120" s="890"/>
      <c r="CJ120" s="890"/>
      <c r="CK120" s="891" t="s">
        <v>458</v>
      </c>
      <c r="CL120" s="875"/>
      <c r="CM120" s="875"/>
      <c r="CN120" s="875"/>
      <c r="CO120" s="876"/>
      <c r="CP120" s="895" t="s">
        <v>399</v>
      </c>
      <c r="CQ120" s="896"/>
      <c r="CR120" s="896"/>
      <c r="CS120" s="896"/>
      <c r="CT120" s="896"/>
      <c r="CU120" s="896"/>
      <c r="CV120" s="896"/>
      <c r="CW120" s="896"/>
      <c r="CX120" s="896"/>
      <c r="CY120" s="896"/>
      <c r="CZ120" s="896"/>
      <c r="DA120" s="896"/>
      <c r="DB120" s="896"/>
      <c r="DC120" s="896"/>
      <c r="DD120" s="896"/>
      <c r="DE120" s="896"/>
      <c r="DF120" s="897"/>
      <c r="DG120" s="884">
        <v>2906656</v>
      </c>
      <c r="DH120" s="865"/>
      <c r="DI120" s="865"/>
      <c r="DJ120" s="865"/>
      <c r="DK120" s="865"/>
      <c r="DL120" s="865">
        <v>3128932</v>
      </c>
      <c r="DM120" s="865"/>
      <c r="DN120" s="865"/>
      <c r="DO120" s="865"/>
      <c r="DP120" s="865"/>
      <c r="DQ120" s="865">
        <v>3088907</v>
      </c>
      <c r="DR120" s="865"/>
      <c r="DS120" s="865"/>
      <c r="DT120" s="865"/>
      <c r="DU120" s="865"/>
      <c r="DV120" s="866">
        <v>15.6</v>
      </c>
      <c r="DW120" s="866"/>
      <c r="DX120" s="866"/>
      <c r="DY120" s="866"/>
      <c r="DZ120" s="867"/>
    </row>
    <row r="121" spans="1:130" s="226" customFormat="1" ht="26.25" customHeight="1">
      <c r="A121" s="840"/>
      <c r="B121" s="841"/>
      <c r="C121" s="886" t="s">
        <v>459</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133</v>
      </c>
      <c r="AB121" s="800"/>
      <c r="AC121" s="800"/>
      <c r="AD121" s="800"/>
      <c r="AE121" s="801"/>
      <c r="AF121" s="802" t="s">
        <v>133</v>
      </c>
      <c r="AG121" s="800"/>
      <c r="AH121" s="800"/>
      <c r="AI121" s="800"/>
      <c r="AJ121" s="801"/>
      <c r="AK121" s="802" t="s">
        <v>133</v>
      </c>
      <c r="AL121" s="800"/>
      <c r="AM121" s="800"/>
      <c r="AN121" s="800"/>
      <c r="AO121" s="801"/>
      <c r="AP121" s="847" t="s">
        <v>133</v>
      </c>
      <c r="AQ121" s="848"/>
      <c r="AR121" s="848"/>
      <c r="AS121" s="848"/>
      <c r="AT121" s="849"/>
      <c r="AU121" s="909"/>
      <c r="AV121" s="910"/>
      <c r="AW121" s="910"/>
      <c r="AX121" s="910"/>
      <c r="AY121" s="911"/>
      <c r="AZ121" s="835" t="s">
        <v>460</v>
      </c>
      <c r="BA121" s="770"/>
      <c r="BB121" s="770"/>
      <c r="BC121" s="770"/>
      <c r="BD121" s="770"/>
      <c r="BE121" s="770"/>
      <c r="BF121" s="770"/>
      <c r="BG121" s="770"/>
      <c r="BH121" s="770"/>
      <c r="BI121" s="770"/>
      <c r="BJ121" s="770"/>
      <c r="BK121" s="770"/>
      <c r="BL121" s="770"/>
      <c r="BM121" s="770"/>
      <c r="BN121" s="770"/>
      <c r="BO121" s="770"/>
      <c r="BP121" s="771"/>
      <c r="BQ121" s="836">
        <v>6526609</v>
      </c>
      <c r="BR121" s="837"/>
      <c r="BS121" s="837"/>
      <c r="BT121" s="837"/>
      <c r="BU121" s="837"/>
      <c r="BV121" s="837">
        <v>6495045</v>
      </c>
      <c r="BW121" s="837"/>
      <c r="BX121" s="837"/>
      <c r="BY121" s="837"/>
      <c r="BZ121" s="837"/>
      <c r="CA121" s="837">
        <v>6281209</v>
      </c>
      <c r="CB121" s="837"/>
      <c r="CC121" s="837"/>
      <c r="CD121" s="837"/>
      <c r="CE121" s="837"/>
      <c r="CF121" s="898">
        <v>31.8</v>
      </c>
      <c r="CG121" s="899"/>
      <c r="CH121" s="899"/>
      <c r="CI121" s="899"/>
      <c r="CJ121" s="899"/>
      <c r="CK121" s="892"/>
      <c r="CL121" s="878"/>
      <c r="CM121" s="878"/>
      <c r="CN121" s="878"/>
      <c r="CO121" s="879"/>
      <c r="CP121" s="858" t="s">
        <v>397</v>
      </c>
      <c r="CQ121" s="859"/>
      <c r="CR121" s="859"/>
      <c r="CS121" s="859"/>
      <c r="CT121" s="859"/>
      <c r="CU121" s="859"/>
      <c r="CV121" s="859"/>
      <c r="CW121" s="859"/>
      <c r="CX121" s="859"/>
      <c r="CY121" s="859"/>
      <c r="CZ121" s="859"/>
      <c r="DA121" s="859"/>
      <c r="DB121" s="859"/>
      <c r="DC121" s="859"/>
      <c r="DD121" s="859"/>
      <c r="DE121" s="859"/>
      <c r="DF121" s="860"/>
      <c r="DG121" s="836">
        <v>1465</v>
      </c>
      <c r="DH121" s="837"/>
      <c r="DI121" s="837"/>
      <c r="DJ121" s="837"/>
      <c r="DK121" s="837"/>
      <c r="DL121" s="837">
        <v>1194</v>
      </c>
      <c r="DM121" s="837"/>
      <c r="DN121" s="837"/>
      <c r="DO121" s="837"/>
      <c r="DP121" s="837"/>
      <c r="DQ121" s="837">
        <v>613</v>
      </c>
      <c r="DR121" s="837"/>
      <c r="DS121" s="837"/>
      <c r="DT121" s="837"/>
      <c r="DU121" s="837"/>
      <c r="DV121" s="814">
        <v>0</v>
      </c>
      <c r="DW121" s="814"/>
      <c r="DX121" s="814"/>
      <c r="DY121" s="814"/>
      <c r="DZ121" s="815"/>
    </row>
    <row r="122" spans="1:130" s="226" customFormat="1" ht="26.25" customHeight="1">
      <c r="A122" s="840"/>
      <c r="B122" s="841"/>
      <c r="C122" s="844" t="s">
        <v>441</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133</v>
      </c>
      <c r="AB122" s="800"/>
      <c r="AC122" s="800"/>
      <c r="AD122" s="800"/>
      <c r="AE122" s="801"/>
      <c r="AF122" s="802" t="s">
        <v>133</v>
      </c>
      <c r="AG122" s="800"/>
      <c r="AH122" s="800"/>
      <c r="AI122" s="800"/>
      <c r="AJ122" s="801"/>
      <c r="AK122" s="802" t="s">
        <v>133</v>
      </c>
      <c r="AL122" s="800"/>
      <c r="AM122" s="800"/>
      <c r="AN122" s="800"/>
      <c r="AO122" s="801"/>
      <c r="AP122" s="847" t="s">
        <v>133</v>
      </c>
      <c r="AQ122" s="848"/>
      <c r="AR122" s="848"/>
      <c r="AS122" s="848"/>
      <c r="AT122" s="849"/>
      <c r="AU122" s="909"/>
      <c r="AV122" s="910"/>
      <c r="AW122" s="910"/>
      <c r="AX122" s="910"/>
      <c r="AY122" s="911"/>
      <c r="AZ122" s="902" t="s">
        <v>461</v>
      </c>
      <c r="BA122" s="903"/>
      <c r="BB122" s="903"/>
      <c r="BC122" s="903"/>
      <c r="BD122" s="903"/>
      <c r="BE122" s="903"/>
      <c r="BF122" s="903"/>
      <c r="BG122" s="903"/>
      <c r="BH122" s="903"/>
      <c r="BI122" s="903"/>
      <c r="BJ122" s="903"/>
      <c r="BK122" s="903"/>
      <c r="BL122" s="903"/>
      <c r="BM122" s="903"/>
      <c r="BN122" s="903"/>
      <c r="BO122" s="903"/>
      <c r="BP122" s="904"/>
      <c r="BQ122" s="905">
        <v>18750023</v>
      </c>
      <c r="BR122" s="868"/>
      <c r="BS122" s="868"/>
      <c r="BT122" s="868"/>
      <c r="BU122" s="868"/>
      <c r="BV122" s="868">
        <v>17691229</v>
      </c>
      <c r="BW122" s="868"/>
      <c r="BX122" s="868"/>
      <c r="BY122" s="868"/>
      <c r="BZ122" s="868"/>
      <c r="CA122" s="868">
        <v>16871351</v>
      </c>
      <c r="CB122" s="868"/>
      <c r="CC122" s="868"/>
      <c r="CD122" s="868"/>
      <c r="CE122" s="868"/>
      <c r="CF122" s="869">
        <v>85.3</v>
      </c>
      <c r="CG122" s="870"/>
      <c r="CH122" s="870"/>
      <c r="CI122" s="870"/>
      <c r="CJ122" s="870"/>
      <c r="CK122" s="892"/>
      <c r="CL122" s="878"/>
      <c r="CM122" s="878"/>
      <c r="CN122" s="878"/>
      <c r="CO122" s="879"/>
      <c r="CP122" s="858" t="s">
        <v>559</v>
      </c>
      <c r="CQ122" s="859"/>
      <c r="CR122" s="859"/>
      <c r="CS122" s="859"/>
      <c r="CT122" s="859"/>
      <c r="CU122" s="859"/>
      <c r="CV122" s="859"/>
      <c r="CW122" s="859"/>
      <c r="CX122" s="859"/>
      <c r="CY122" s="859"/>
      <c r="CZ122" s="859"/>
      <c r="DA122" s="859"/>
      <c r="DB122" s="859"/>
      <c r="DC122" s="859"/>
      <c r="DD122" s="859"/>
      <c r="DE122" s="859"/>
      <c r="DF122" s="860"/>
      <c r="DG122" s="836" t="s">
        <v>133</v>
      </c>
      <c r="DH122" s="837"/>
      <c r="DI122" s="837"/>
      <c r="DJ122" s="837"/>
      <c r="DK122" s="837"/>
      <c r="DL122" s="837" t="s">
        <v>133</v>
      </c>
      <c r="DM122" s="837"/>
      <c r="DN122" s="837"/>
      <c r="DO122" s="837"/>
      <c r="DP122" s="837"/>
      <c r="DQ122" s="837" t="s">
        <v>133</v>
      </c>
      <c r="DR122" s="837"/>
      <c r="DS122" s="837"/>
      <c r="DT122" s="837"/>
      <c r="DU122" s="837"/>
      <c r="DV122" s="814" t="s">
        <v>133</v>
      </c>
      <c r="DW122" s="814"/>
      <c r="DX122" s="814"/>
      <c r="DY122" s="814"/>
      <c r="DZ122" s="815"/>
    </row>
    <row r="123" spans="1:130" s="226" customFormat="1" ht="26.25" customHeight="1">
      <c r="A123" s="840"/>
      <c r="B123" s="841"/>
      <c r="C123" s="844" t="s">
        <v>447</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8170</v>
      </c>
      <c r="AB123" s="800"/>
      <c r="AC123" s="800"/>
      <c r="AD123" s="800"/>
      <c r="AE123" s="801"/>
      <c r="AF123" s="802">
        <v>8170</v>
      </c>
      <c r="AG123" s="800"/>
      <c r="AH123" s="800"/>
      <c r="AI123" s="800"/>
      <c r="AJ123" s="801"/>
      <c r="AK123" s="802">
        <v>8170</v>
      </c>
      <c r="AL123" s="800"/>
      <c r="AM123" s="800"/>
      <c r="AN123" s="800"/>
      <c r="AO123" s="801"/>
      <c r="AP123" s="847">
        <v>0</v>
      </c>
      <c r="AQ123" s="848"/>
      <c r="AR123" s="848"/>
      <c r="AS123" s="848"/>
      <c r="AT123" s="849"/>
      <c r="AU123" s="912"/>
      <c r="AV123" s="913"/>
      <c r="AW123" s="913"/>
      <c r="AX123" s="913"/>
      <c r="AY123" s="913"/>
      <c r="AZ123" s="257" t="s">
        <v>182</v>
      </c>
      <c r="BA123" s="257"/>
      <c r="BB123" s="257"/>
      <c r="BC123" s="257"/>
      <c r="BD123" s="257"/>
      <c r="BE123" s="257"/>
      <c r="BF123" s="257"/>
      <c r="BG123" s="257"/>
      <c r="BH123" s="257"/>
      <c r="BI123" s="257"/>
      <c r="BJ123" s="257"/>
      <c r="BK123" s="257"/>
      <c r="BL123" s="257"/>
      <c r="BM123" s="257"/>
      <c r="BN123" s="257"/>
      <c r="BO123" s="900" t="s">
        <v>462</v>
      </c>
      <c r="BP123" s="901"/>
      <c r="BQ123" s="855">
        <v>35385394</v>
      </c>
      <c r="BR123" s="856"/>
      <c r="BS123" s="856"/>
      <c r="BT123" s="856"/>
      <c r="BU123" s="856"/>
      <c r="BV123" s="856">
        <v>33757538</v>
      </c>
      <c r="BW123" s="856"/>
      <c r="BX123" s="856"/>
      <c r="BY123" s="856"/>
      <c r="BZ123" s="856"/>
      <c r="CA123" s="856">
        <v>33693325</v>
      </c>
      <c r="CB123" s="856"/>
      <c r="CC123" s="856"/>
      <c r="CD123" s="856"/>
      <c r="CE123" s="856"/>
      <c r="CF123" s="766"/>
      <c r="CG123" s="767"/>
      <c r="CH123" s="767"/>
      <c r="CI123" s="767"/>
      <c r="CJ123" s="857"/>
      <c r="CK123" s="892"/>
      <c r="CL123" s="878"/>
      <c r="CM123" s="878"/>
      <c r="CN123" s="878"/>
      <c r="CO123" s="879"/>
      <c r="CP123" s="858" t="s">
        <v>560</v>
      </c>
      <c r="CQ123" s="859"/>
      <c r="CR123" s="859"/>
      <c r="CS123" s="859"/>
      <c r="CT123" s="859"/>
      <c r="CU123" s="859"/>
      <c r="CV123" s="859"/>
      <c r="CW123" s="859"/>
      <c r="CX123" s="859"/>
      <c r="CY123" s="859"/>
      <c r="CZ123" s="859"/>
      <c r="DA123" s="859"/>
      <c r="DB123" s="859"/>
      <c r="DC123" s="859"/>
      <c r="DD123" s="859"/>
      <c r="DE123" s="859"/>
      <c r="DF123" s="860"/>
      <c r="DG123" s="799" t="s">
        <v>500</v>
      </c>
      <c r="DH123" s="800"/>
      <c r="DI123" s="800"/>
      <c r="DJ123" s="800"/>
      <c r="DK123" s="801"/>
      <c r="DL123" s="802" t="s">
        <v>500</v>
      </c>
      <c r="DM123" s="800"/>
      <c r="DN123" s="800"/>
      <c r="DO123" s="800"/>
      <c r="DP123" s="801"/>
      <c r="DQ123" s="802" t="s">
        <v>500</v>
      </c>
      <c r="DR123" s="800"/>
      <c r="DS123" s="800"/>
      <c r="DT123" s="800"/>
      <c r="DU123" s="801"/>
      <c r="DV123" s="847" t="s">
        <v>500</v>
      </c>
      <c r="DW123" s="848"/>
      <c r="DX123" s="848"/>
      <c r="DY123" s="848"/>
      <c r="DZ123" s="849"/>
    </row>
    <row r="124" spans="1:130" s="226" customFormat="1" ht="26.25" customHeight="1" thickBot="1">
      <c r="A124" s="840"/>
      <c r="B124" s="841"/>
      <c r="C124" s="844" t="s">
        <v>450</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133</v>
      </c>
      <c r="AB124" s="800"/>
      <c r="AC124" s="800"/>
      <c r="AD124" s="800"/>
      <c r="AE124" s="801"/>
      <c r="AF124" s="802" t="s">
        <v>133</v>
      </c>
      <c r="AG124" s="800"/>
      <c r="AH124" s="800"/>
      <c r="AI124" s="800"/>
      <c r="AJ124" s="801"/>
      <c r="AK124" s="802" t="s">
        <v>133</v>
      </c>
      <c r="AL124" s="800"/>
      <c r="AM124" s="800"/>
      <c r="AN124" s="800"/>
      <c r="AO124" s="801"/>
      <c r="AP124" s="847" t="s">
        <v>133</v>
      </c>
      <c r="AQ124" s="848"/>
      <c r="AR124" s="848"/>
      <c r="AS124" s="848"/>
      <c r="AT124" s="849"/>
      <c r="AU124" s="850" t="s">
        <v>463</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133</v>
      </c>
      <c r="BR124" s="854"/>
      <c r="BS124" s="854"/>
      <c r="BT124" s="854"/>
      <c r="BU124" s="854"/>
      <c r="BV124" s="854" t="s">
        <v>133</v>
      </c>
      <c r="BW124" s="854"/>
      <c r="BX124" s="854"/>
      <c r="BY124" s="854"/>
      <c r="BZ124" s="854"/>
      <c r="CA124" s="854" t="s">
        <v>133</v>
      </c>
      <c r="CB124" s="854"/>
      <c r="CC124" s="854"/>
      <c r="CD124" s="854"/>
      <c r="CE124" s="854"/>
      <c r="CF124" s="744"/>
      <c r="CG124" s="745"/>
      <c r="CH124" s="745"/>
      <c r="CI124" s="745"/>
      <c r="CJ124" s="885"/>
      <c r="CK124" s="893"/>
      <c r="CL124" s="893"/>
      <c r="CM124" s="893"/>
      <c r="CN124" s="893"/>
      <c r="CO124" s="894"/>
      <c r="CP124" s="858" t="s">
        <v>464</v>
      </c>
      <c r="CQ124" s="859"/>
      <c r="CR124" s="859"/>
      <c r="CS124" s="859"/>
      <c r="CT124" s="859"/>
      <c r="CU124" s="859"/>
      <c r="CV124" s="859"/>
      <c r="CW124" s="859"/>
      <c r="CX124" s="859"/>
      <c r="CY124" s="859"/>
      <c r="CZ124" s="859"/>
      <c r="DA124" s="859"/>
      <c r="DB124" s="859"/>
      <c r="DC124" s="859"/>
      <c r="DD124" s="859"/>
      <c r="DE124" s="859"/>
      <c r="DF124" s="860"/>
      <c r="DG124" s="782" t="s">
        <v>133</v>
      </c>
      <c r="DH124" s="783"/>
      <c r="DI124" s="783"/>
      <c r="DJ124" s="783"/>
      <c r="DK124" s="784"/>
      <c r="DL124" s="785" t="s">
        <v>133</v>
      </c>
      <c r="DM124" s="783"/>
      <c r="DN124" s="783"/>
      <c r="DO124" s="783"/>
      <c r="DP124" s="784"/>
      <c r="DQ124" s="785" t="s">
        <v>133</v>
      </c>
      <c r="DR124" s="783"/>
      <c r="DS124" s="783"/>
      <c r="DT124" s="783"/>
      <c r="DU124" s="784"/>
      <c r="DV124" s="871" t="s">
        <v>133</v>
      </c>
      <c r="DW124" s="872"/>
      <c r="DX124" s="872"/>
      <c r="DY124" s="872"/>
      <c r="DZ124" s="873"/>
    </row>
    <row r="125" spans="1:130" s="226" customFormat="1" ht="26.25" customHeight="1">
      <c r="A125" s="840"/>
      <c r="B125" s="841"/>
      <c r="C125" s="844" t="s">
        <v>453</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133</v>
      </c>
      <c r="AB125" s="800"/>
      <c r="AC125" s="800"/>
      <c r="AD125" s="800"/>
      <c r="AE125" s="801"/>
      <c r="AF125" s="802" t="s">
        <v>133</v>
      </c>
      <c r="AG125" s="800"/>
      <c r="AH125" s="800"/>
      <c r="AI125" s="800"/>
      <c r="AJ125" s="801"/>
      <c r="AK125" s="802" t="s">
        <v>133</v>
      </c>
      <c r="AL125" s="800"/>
      <c r="AM125" s="800"/>
      <c r="AN125" s="800"/>
      <c r="AO125" s="801"/>
      <c r="AP125" s="847" t="s">
        <v>133</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465</v>
      </c>
      <c r="CL125" s="875"/>
      <c r="CM125" s="875"/>
      <c r="CN125" s="875"/>
      <c r="CO125" s="876"/>
      <c r="CP125" s="883" t="s">
        <v>466</v>
      </c>
      <c r="CQ125" s="828"/>
      <c r="CR125" s="828"/>
      <c r="CS125" s="828"/>
      <c r="CT125" s="828"/>
      <c r="CU125" s="828"/>
      <c r="CV125" s="828"/>
      <c r="CW125" s="828"/>
      <c r="CX125" s="828"/>
      <c r="CY125" s="828"/>
      <c r="CZ125" s="828"/>
      <c r="DA125" s="828"/>
      <c r="DB125" s="828"/>
      <c r="DC125" s="828"/>
      <c r="DD125" s="828"/>
      <c r="DE125" s="828"/>
      <c r="DF125" s="829"/>
      <c r="DG125" s="884" t="s">
        <v>133</v>
      </c>
      <c r="DH125" s="865"/>
      <c r="DI125" s="865"/>
      <c r="DJ125" s="865"/>
      <c r="DK125" s="865"/>
      <c r="DL125" s="865" t="s">
        <v>133</v>
      </c>
      <c r="DM125" s="865"/>
      <c r="DN125" s="865"/>
      <c r="DO125" s="865"/>
      <c r="DP125" s="865"/>
      <c r="DQ125" s="865" t="s">
        <v>133</v>
      </c>
      <c r="DR125" s="865"/>
      <c r="DS125" s="865"/>
      <c r="DT125" s="865"/>
      <c r="DU125" s="865"/>
      <c r="DV125" s="866" t="s">
        <v>133</v>
      </c>
      <c r="DW125" s="866"/>
      <c r="DX125" s="866"/>
      <c r="DY125" s="866"/>
      <c r="DZ125" s="867"/>
    </row>
    <row r="126" spans="1:130" s="226" customFormat="1" ht="26.25" customHeight="1" thickBot="1">
      <c r="A126" s="840"/>
      <c r="B126" s="841"/>
      <c r="C126" s="844" t="s">
        <v>455</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133</v>
      </c>
      <c r="AB126" s="800"/>
      <c r="AC126" s="800"/>
      <c r="AD126" s="800"/>
      <c r="AE126" s="801"/>
      <c r="AF126" s="802" t="s">
        <v>133</v>
      </c>
      <c r="AG126" s="800"/>
      <c r="AH126" s="800"/>
      <c r="AI126" s="800"/>
      <c r="AJ126" s="801"/>
      <c r="AK126" s="802" t="s">
        <v>133</v>
      </c>
      <c r="AL126" s="800"/>
      <c r="AM126" s="800"/>
      <c r="AN126" s="800"/>
      <c r="AO126" s="801"/>
      <c r="AP126" s="847" t="s">
        <v>133</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467</v>
      </c>
      <c r="CQ126" s="770"/>
      <c r="CR126" s="770"/>
      <c r="CS126" s="770"/>
      <c r="CT126" s="770"/>
      <c r="CU126" s="770"/>
      <c r="CV126" s="770"/>
      <c r="CW126" s="770"/>
      <c r="CX126" s="770"/>
      <c r="CY126" s="770"/>
      <c r="CZ126" s="770"/>
      <c r="DA126" s="770"/>
      <c r="DB126" s="770"/>
      <c r="DC126" s="770"/>
      <c r="DD126" s="770"/>
      <c r="DE126" s="770"/>
      <c r="DF126" s="771"/>
      <c r="DG126" s="836" t="s">
        <v>451</v>
      </c>
      <c r="DH126" s="837"/>
      <c r="DI126" s="837"/>
      <c r="DJ126" s="837"/>
      <c r="DK126" s="837"/>
      <c r="DL126" s="837" t="s">
        <v>133</v>
      </c>
      <c r="DM126" s="837"/>
      <c r="DN126" s="837"/>
      <c r="DO126" s="837"/>
      <c r="DP126" s="837"/>
      <c r="DQ126" s="837" t="s">
        <v>133</v>
      </c>
      <c r="DR126" s="837"/>
      <c r="DS126" s="837"/>
      <c r="DT126" s="837"/>
      <c r="DU126" s="837"/>
      <c r="DV126" s="814" t="s">
        <v>133</v>
      </c>
      <c r="DW126" s="814"/>
      <c r="DX126" s="814"/>
      <c r="DY126" s="814"/>
      <c r="DZ126" s="815"/>
    </row>
    <row r="127" spans="1:130" s="226" customFormat="1" ht="26.25" customHeight="1">
      <c r="A127" s="842"/>
      <c r="B127" s="843"/>
      <c r="C127" s="861" t="s">
        <v>468</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133</v>
      </c>
      <c r="AB127" s="800"/>
      <c r="AC127" s="800"/>
      <c r="AD127" s="800"/>
      <c r="AE127" s="801"/>
      <c r="AF127" s="802" t="s">
        <v>133</v>
      </c>
      <c r="AG127" s="800"/>
      <c r="AH127" s="800"/>
      <c r="AI127" s="800"/>
      <c r="AJ127" s="801"/>
      <c r="AK127" s="802" t="s">
        <v>133</v>
      </c>
      <c r="AL127" s="800"/>
      <c r="AM127" s="800"/>
      <c r="AN127" s="800"/>
      <c r="AO127" s="801"/>
      <c r="AP127" s="847" t="s">
        <v>133</v>
      </c>
      <c r="AQ127" s="848"/>
      <c r="AR127" s="848"/>
      <c r="AS127" s="848"/>
      <c r="AT127" s="849"/>
      <c r="AU127" s="262"/>
      <c r="AV127" s="262"/>
      <c r="AW127" s="262"/>
      <c r="AX127" s="864" t="s">
        <v>469</v>
      </c>
      <c r="AY127" s="832"/>
      <c r="AZ127" s="832"/>
      <c r="BA127" s="832"/>
      <c r="BB127" s="832"/>
      <c r="BC127" s="832"/>
      <c r="BD127" s="832"/>
      <c r="BE127" s="833"/>
      <c r="BF127" s="831" t="s">
        <v>470</v>
      </c>
      <c r="BG127" s="832"/>
      <c r="BH127" s="832"/>
      <c r="BI127" s="832"/>
      <c r="BJ127" s="832"/>
      <c r="BK127" s="832"/>
      <c r="BL127" s="833"/>
      <c r="BM127" s="831" t="s">
        <v>471</v>
      </c>
      <c r="BN127" s="832"/>
      <c r="BO127" s="832"/>
      <c r="BP127" s="832"/>
      <c r="BQ127" s="832"/>
      <c r="BR127" s="832"/>
      <c r="BS127" s="833"/>
      <c r="BT127" s="831" t="s">
        <v>472</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473</v>
      </c>
      <c r="CQ127" s="770"/>
      <c r="CR127" s="770"/>
      <c r="CS127" s="770"/>
      <c r="CT127" s="770"/>
      <c r="CU127" s="770"/>
      <c r="CV127" s="770"/>
      <c r="CW127" s="770"/>
      <c r="CX127" s="770"/>
      <c r="CY127" s="770"/>
      <c r="CZ127" s="770"/>
      <c r="DA127" s="770"/>
      <c r="DB127" s="770"/>
      <c r="DC127" s="770"/>
      <c r="DD127" s="770"/>
      <c r="DE127" s="770"/>
      <c r="DF127" s="771"/>
      <c r="DG127" s="836" t="s">
        <v>133</v>
      </c>
      <c r="DH127" s="837"/>
      <c r="DI127" s="837"/>
      <c r="DJ127" s="837"/>
      <c r="DK127" s="837"/>
      <c r="DL127" s="837" t="s">
        <v>133</v>
      </c>
      <c r="DM127" s="837"/>
      <c r="DN127" s="837"/>
      <c r="DO127" s="837"/>
      <c r="DP127" s="837"/>
      <c r="DQ127" s="837" t="s">
        <v>133</v>
      </c>
      <c r="DR127" s="837"/>
      <c r="DS127" s="837"/>
      <c r="DT127" s="837"/>
      <c r="DU127" s="837"/>
      <c r="DV127" s="814" t="s">
        <v>133</v>
      </c>
      <c r="DW127" s="814"/>
      <c r="DX127" s="814"/>
      <c r="DY127" s="814"/>
      <c r="DZ127" s="815"/>
    </row>
    <row r="128" spans="1:130" s="226" customFormat="1" ht="26.25" customHeight="1" thickBot="1">
      <c r="A128" s="816" t="s">
        <v>474</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475</v>
      </c>
      <c r="X128" s="818"/>
      <c r="Y128" s="818"/>
      <c r="Z128" s="819"/>
      <c r="AA128" s="820">
        <v>857255</v>
      </c>
      <c r="AB128" s="821"/>
      <c r="AC128" s="821"/>
      <c r="AD128" s="821"/>
      <c r="AE128" s="822"/>
      <c r="AF128" s="823">
        <v>857046</v>
      </c>
      <c r="AG128" s="821"/>
      <c r="AH128" s="821"/>
      <c r="AI128" s="821"/>
      <c r="AJ128" s="822"/>
      <c r="AK128" s="823">
        <v>840395</v>
      </c>
      <c r="AL128" s="821"/>
      <c r="AM128" s="821"/>
      <c r="AN128" s="821"/>
      <c r="AO128" s="822"/>
      <c r="AP128" s="824"/>
      <c r="AQ128" s="825"/>
      <c r="AR128" s="825"/>
      <c r="AS128" s="825"/>
      <c r="AT128" s="826"/>
      <c r="AU128" s="262"/>
      <c r="AV128" s="262"/>
      <c r="AW128" s="262"/>
      <c r="AX128" s="827" t="s">
        <v>476</v>
      </c>
      <c r="AY128" s="828"/>
      <c r="AZ128" s="828"/>
      <c r="BA128" s="828"/>
      <c r="BB128" s="828"/>
      <c r="BC128" s="828"/>
      <c r="BD128" s="828"/>
      <c r="BE128" s="829"/>
      <c r="BF128" s="806" t="s">
        <v>133</v>
      </c>
      <c r="BG128" s="807"/>
      <c r="BH128" s="807"/>
      <c r="BI128" s="807"/>
      <c r="BJ128" s="807"/>
      <c r="BK128" s="807"/>
      <c r="BL128" s="830"/>
      <c r="BM128" s="806">
        <v>12.35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477</v>
      </c>
      <c r="CQ128" s="748"/>
      <c r="CR128" s="748"/>
      <c r="CS128" s="748"/>
      <c r="CT128" s="748"/>
      <c r="CU128" s="748"/>
      <c r="CV128" s="748"/>
      <c r="CW128" s="748"/>
      <c r="CX128" s="748"/>
      <c r="CY128" s="748"/>
      <c r="CZ128" s="748"/>
      <c r="DA128" s="748"/>
      <c r="DB128" s="748"/>
      <c r="DC128" s="748"/>
      <c r="DD128" s="748"/>
      <c r="DE128" s="748"/>
      <c r="DF128" s="749"/>
      <c r="DG128" s="810" t="s">
        <v>133</v>
      </c>
      <c r="DH128" s="811"/>
      <c r="DI128" s="811"/>
      <c r="DJ128" s="811"/>
      <c r="DK128" s="811"/>
      <c r="DL128" s="811" t="s">
        <v>133</v>
      </c>
      <c r="DM128" s="811"/>
      <c r="DN128" s="811"/>
      <c r="DO128" s="811"/>
      <c r="DP128" s="811"/>
      <c r="DQ128" s="811" t="s">
        <v>133</v>
      </c>
      <c r="DR128" s="811"/>
      <c r="DS128" s="811"/>
      <c r="DT128" s="811"/>
      <c r="DU128" s="811"/>
      <c r="DV128" s="812" t="s">
        <v>133</v>
      </c>
      <c r="DW128" s="812"/>
      <c r="DX128" s="812"/>
      <c r="DY128" s="812"/>
      <c r="DZ128" s="813"/>
    </row>
    <row r="129" spans="1:131" s="226" customFormat="1" ht="26.25" customHeight="1">
      <c r="A129" s="794" t="s">
        <v>102</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478</v>
      </c>
      <c r="X129" s="797"/>
      <c r="Y129" s="797"/>
      <c r="Z129" s="798"/>
      <c r="AA129" s="799">
        <v>21365128</v>
      </c>
      <c r="AB129" s="800"/>
      <c r="AC129" s="800"/>
      <c r="AD129" s="800"/>
      <c r="AE129" s="801"/>
      <c r="AF129" s="802">
        <v>21332884</v>
      </c>
      <c r="AG129" s="800"/>
      <c r="AH129" s="800"/>
      <c r="AI129" s="800"/>
      <c r="AJ129" s="801"/>
      <c r="AK129" s="802">
        <v>21528627</v>
      </c>
      <c r="AL129" s="800"/>
      <c r="AM129" s="800"/>
      <c r="AN129" s="800"/>
      <c r="AO129" s="801"/>
      <c r="AP129" s="803"/>
      <c r="AQ129" s="804"/>
      <c r="AR129" s="804"/>
      <c r="AS129" s="804"/>
      <c r="AT129" s="805"/>
      <c r="AU129" s="264"/>
      <c r="AV129" s="264"/>
      <c r="AW129" s="264"/>
      <c r="AX129" s="769" t="s">
        <v>479</v>
      </c>
      <c r="AY129" s="770"/>
      <c r="AZ129" s="770"/>
      <c r="BA129" s="770"/>
      <c r="BB129" s="770"/>
      <c r="BC129" s="770"/>
      <c r="BD129" s="770"/>
      <c r="BE129" s="771"/>
      <c r="BF129" s="789" t="s">
        <v>133</v>
      </c>
      <c r="BG129" s="790"/>
      <c r="BH129" s="790"/>
      <c r="BI129" s="790"/>
      <c r="BJ129" s="790"/>
      <c r="BK129" s="790"/>
      <c r="BL129" s="791"/>
      <c r="BM129" s="789">
        <v>17.350000000000001</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480</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481</v>
      </c>
      <c r="X130" s="797"/>
      <c r="Y130" s="797"/>
      <c r="Z130" s="798"/>
      <c r="AA130" s="799">
        <v>1712347</v>
      </c>
      <c r="AB130" s="800"/>
      <c r="AC130" s="800"/>
      <c r="AD130" s="800"/>
      <c r="AE130" s="801"/>
      <c r="AF130" s="802">
        <v>1705440</v>
      </c>
      <c r="AG130" s="800"/>
      <c r="AH130" s="800"/>
      <c r="AI130" s="800"/>
      <c r="AJ130" s="801"/>
      <c r="AK130" s="802">
        <v>1752486</v>
      </c>
      <c r="AL130" s="800"/>
      <c r="AM130" s="800"/>
      <c r="AN130" s="800"/>
      <c r="AO130" s="801"/>
      <c r="AP130" s="803"/>
      <c r="AQ130" s="804"/>
      <c r="AR130" s="804"/>
      <c r="AS130" s="804"/>
      <c r="AT130" s="805"/>
      <c r="AU130" s="264"/>
      <c r="AV130" s="264"/>
      <c r="AW130" s="264"/>
      <c r="AX130" s="769" t="s">
        <v>482</v>
      </c>
      <c r="AY130" s="770"/>
      <c r="AZ130" s="770"/>
      <c r="BA130" s="770"/>
      <c r="BB130" s="770"/>
      <c r="BC130" s="770"/>
      <c r="BD130" s="770"/>
      <c r="BE130" s="771"/>
      <c r="BF130" s="772">
        <v>0.2</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483</v>
      </c>
      <c r="X131" s="780"/>
      <c r="Y131" s="780"/>
      <c r="Z131" s="781"/>
      <c r="AA131" s="782">
        <v>19652781</v>
      </c>
      <c r="AB131" s="783"/>
      <c r="AC131" s="783"/>
      <c r="AD131" s="783"/>
      <c r="AE131" s="784"/>
      <c r="AF131" s="785">
        <v>19627444</v>
      </c>
      <c r="AG131" s="783"/>
      <c r="AH131" s="783"/>
      <c r="AI131" s="783"/>
      <c r="AJ131" s="784"/>
      <c r="AK131" s="785">
        <v>19776141</v>
      </c>
      <c r="AL131" s="783"/>
      <c r="AM131" s="783"/>
      <c r="AN131" s="783"/>
      <c r="AO131" s="784"/>
      <c r="AP131" s="786"/>
      <c r="AQ131" s="787"/>
      <c r="AR131" s="787"/>
      <c r="AS131" s="787"/>
      <c r="AT131" s="788"/>
      <c r="AU131" s="264"/>
      <c r="AV131" s="264"/>
      <c r="AW131" s="264"/>
      <c r="AX131" s="747" t="s">
        <v>484</v>
      </c>
      <c r="AY131" s="748"/>
      <c r="AZ131" s="748"/>
      <c r="BA131" s="748"/>
      <c r="BB131" s="748"/>
      <c r="BC131" s="748"/>
      <c r="BD131" s="748"/>
      <c r="BE131" s="749"/>
      <c r="BF131" s="750" t="s">
        <v>133</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485</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486</v>
      </c>
      <c r="W132" s="760"/>
      <c r="X132" s="760"/>
      <c r="Y132" s="760"/>
      <c r="Z132" s="761"/>
      <c r="AA132" s="762">
        <v>0.40009095900000002</v>
      </c>
      <c r="AB132" s="763"/>
      <c r="AC132" s="763"/>
      <c r="AD132" s="763"/>
      <c r="AE132" s="764"/>
      <c r="AF132" s="765">
        <v>0.23887470999999999</v>
      </c>
      <c r="AG132" s="763"/>
      <c r="AH132" s="763"/>
      <c r="AI132" s="763"/>
      <c r="AJ132" s="764"/>
      <c r="AK132" s="765">
        <v>0.15015062800000001</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487</v>
      </c>
      <c r="W133" s="739"/>
      <c r="X133" s="739"/>
      <c r="Y133" s="739"/>
      <c r="Z133" s="740"/>
      <c r="AA133" s="741">
        <v>0.9</v>
      </c>
      <c r="AB133" s="742"/>
      <c r="AC133" s="742"/>
      <c r="AD133" s="742"/>
      <c r="AE133" s="743"/>
      <c r="AF133" s="741">
        <v>0.5</v>
      </c>
      <c r="AG133" s="742"/>
      <c r="AH133" s="742"/>
      <c r="AI133" s="742"/>
      <c r="AJ133" s="743"/>
      <c r="AK133" s="741">
        <v>0.2</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2QFt0++3oVCsoxn9R2Ua/7X/MPsBnjH4TO2kxo7jiR7k82zCrMKjsHBrNwuq/URGADBGf78iRQfThMXgvFMHGA==" saltValue="U1SWjhw1YVU+HSeI15xfJ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CS97" sqref="CS97"/>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wu7BN6FU5JJRc5DYXgmfV/b+SWPsWUvCviIiymI6Rrber6pBMGScGD2qQh5d2PoPE+Je9BZ6BIJJXG5o4vHs0g==" saltValue="VqpeZryD0k4wh5BBIEPN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activeCell="CS89" sqref="CS89"/>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FTI4KHi3aToM+rf17FDVodngt2jRSUUBpTVMJPUuBAQt4dbLDTjQem5PsZIn9L/Ftc3rFySn5dJofnigLA6JQ==" saltValue="uBYML/szuzXH+ZMUiYV7h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491</v>
      </c>
      <c r="AP7" s="283"/>
      <c r="AQ7" s="284" t="s">
        <v>492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493</v>
      </c>
      <c r="AQ8" s="290" t="s">
        <v>494</v>
      </c>
      <c r="AR8" s="291" t="s">
        <v>495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496</v>
      </c>
      <c r="AL9" s="1169"/>
      <c r="AM9" s="1169"/>
      <c r="AN9" s="1170"/>
      <c r="AO9" s="292">
        <v>5525393</v>
      </c>
      <c r="AP9" s="292">
        <v>48792</v>
      </c>
      <c r="AQ9" s="293">
        <v>56348</v>
      </c>
      <c r="AR9" s="294">
        <v>-13.4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497</v>
      </c>
      <c r="AL10" s="1169"/>
      <c r="AM10" s="1169"/>
      <c r="AN10" s="1170"/>
      <c r="AO10" s="295">
        <v>374608</v>
      </c>
      <c r="AP10" s="295">
        <v>3308</v>
      </c>
      <c r="AQ10" s="296">
        <v>3645</v>
      </c>
      <c r="AR10" s="297">
        <v>-9.1999999999999993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498</v>
      </c>
      <c r="AL11" s="1169"/>
      <c r="AM11" s="1169"/>
      <c r="AN11" s="1170"/>
      <c r="AO11" s="295">
        <v>27522</v>
      </c>
      <c r="AP11" s="295">
        <v>243</v>
      </c>
      <c r="AQ11" s="296">
        <v>3500</v>
      </c>
      <c r="AR11" s="297">
        <v>-93.1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499</v>
      </c>
      <c r="AL12" s="1169"/>
      <c r="AM12" s="1169"/>
      <c r="AN12" s="1170"/>
      <c r="AO12" s="295" t="s">
        <v>500</v>
      </c>
      <c r="AP12" s="295" t="s">
        <v>500</v>
      </c>
      <c r="AQ12" s="296">
        <v>434</v>
      </c>
      <c r="AR12" s="297" t="s">
        <v>500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501</v>
      </c>
      <c r="AL13" s="1169"/>
      <c r="AM13" s="1169"/>
      <c r="AN13" s="1170"/>
      <c r="AO13" s="295" t="s">
        <v>500</v>
      </c>
      <c r="AP13" s="295" t="s">
        <v>500</v>
      </c>
      <c r="AQ13" s="296">
        <v>13</v>
      </c>
      <c r="AR13" s="297" t="s">
        <v>500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502</v>
      </c>
      <c r="AL14" s="1169"/>
      <c r="AM14" s="1169"/>
      <c r="AN14" s="1170"/>
      <c r="AO14" s="295">
        <v>375658</v>
      </c>
      <c r="AP14" s="295">
        <v>3317</v>
      </c>
      <c r="AQ14" s="296">
        <v>2442</v>
      </c>
      <c r="AR14" s="297">
        <v>35.799999999999997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503</v>
      </c>
      <c r="AL15" s="1169"/>
      <c r="AM15" s="1169"/>
      <c r="AN15" s="1170"/>
      <c r="AO15" s="295">
        <v>109188</v>
      </c>
      <c r="AP15" s="295">
        <v>964</v>
      </c>
      <c r="AQ15" s="296">
        <v>1100</v>
      </c>
      <c r="AR15" s="297">
        <v>-12.4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504</v>
      </c>
      <c r="AL16" s="1172"/>
      <c r="AM16" s="1172"/>
      <c r="AN16" s="1173"/>
      <c r="AO16" s="295">
        <v>-573670</v>
      </c>
      <c r="AP16" s="295">
        <v>-5066</v>
      </c>
      <c r="AQ16" s="296">
        <v>-4518</v>
      </c>
      <c r="AR16" s="297">
        <v>12.1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182</v>
      </c>
      <c r="AL17" s="1172"/>
      <c r="AM17" s="1172"/>
      <c r="AN17" s="1173"/>
      <c r="AO17" s="295">
        <v>5838699</v>
      </c>
      <c r="AP17" s="295">
        <v>51559</v>
      </c>
      <c r="AQ17" s="296">
        <v>62964</v>
      </c>
      <c r="AR17" s="297">
        <v>-18.100000000000001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509</v>
      </c>
      <c r="AL21" s="1166"/>
      <c r="AM21" s="1166"/>
      <c r="AN21" s="1167"/>
      <c r="AO21" s="307">
        <v>4.95</v>
      </c>
      <c r="AP21" s="308">
        <v>5.98</v>
      </c>
      <c r="AQ21" s="309">
        <v>-1.03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510</v>
      </c>
      <c r="AL22" s="1166"/>
      <c r="AM22" s="1166"/>
      <c r="AN22" s="1167"/>
      <c r="AO22" s="312">
        <v>99.7</v>
      </c>
      <c r="AP22" s="313">
        <v>99.8</v>
      </c>
      <c r="AQ22" s="314">
        <v>-0.1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512</v>
      </c>
      <c r="AO27" s="273"/>
      <c r="AP27" s="273"/>
      <c r="AQ27" s="273"/>
      <c r="AR27" s="273"/>
      <c r="AS27" s="273"/>
      <c r="AT27" s="273"/>
    </row>
    <row r="28" spans="1:46" ht="17.25">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491</v>
      </c>
      <c r="AP30" s="283"/>
      <c r="AQ30" s="284" t="s">
        <v>492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493</v>
      </c>
      <c r="AQ31" s="290" t="s">
        <v>494</v>
      </c>
      <c r="AR31" s="291" t="s">
        <v>495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515</v>
      </c>
      <c r="AL32" s="1157"/>
      <c r="AM32" s="1157"/>
      <c r="AN32" s="1158"/>
      <c r="AO32" s="322">
        <v>2125805</v>
      </c>
      <c r="AP32" s="322">
        <v>18772</v>
      </c>
      <c r="AQ32" s="323">
        <v>32962</v>
      </c>
      <c r="AR32" s="324">
        <v>-43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516</v>
      </c>
      <c r="AL33" s="1157"/>
      <c r="AM33" s="1157"/>
      <c r="AN33" s="1158"/>
      <c r="AO33" s="322" t="s">
        <v>500</v>
      </c>
      <c r="AP33" s="322" t="s">
        <v>500</v>
      </c>
      <c r="AQ33" s="323" t="s">
        <v>500</v>
      </c>
      <c r="AR33" s="324" t="s">
        <v>500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517</v>
      </c>
      <c r="AL34" s="1157"/>
      <c r="AM34" s="1157"/>
      <c r="AN34" s="1158"/>
      <c r="AO34" s="322" t="s">
        <v>500</v>
      </c>
      <c r="AP34" s="322" t="s">
        <v>500</v>
      </c>
      <c r="AQ34" s="323">
        <v>46</v>
      </c>
      <c r="AR34" s="324" t="s">
        <v>500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518</v>
      </c>
      <c r="AL35" s="1157"/>
      <c r="AM35" s="1157"/>
      <c r="AN35" s="1158"/>
      <c r="AO35" s="322">
        <v>430623</v>
      </c>
      <c r="AP35" s="322">
        <v>3803</v>
      </c>
      <c r="AQ35" s="323">
        <v>6858</v>
      </c>
      <c r="AR35" s="324">
        <v>-44.5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519</v>
      </c>
      <c r="AL36" s="1157"/>
      <c r="AM36" s="1157"/>
      <c r="AN36" s="1158"/>
      <c r="AO36" s="322">
        <v>57977</v>
      </c>
      <c r="AP36" s="322">
        <v>512</v>
      </c>
      <c r="AQ36" s="323">
        <v>1328</v>
      </c>
      <c r="AR36" s="324">
        <v>-61.4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520</v>
      </c>
      <c r="AL37" s="1157"/>
      <c r="AM37" s="1157"/>
      <c r="AN37" s="1158"/>
      <c r="AO37" s="322">
        <v>8170</v>
      </c>
      <c r="AP37" s="322">
        <v>72</v>
      </c>
      <c r="AQ37" s="323">
        <v>918</v>
      </c>
      <c r="AR37" s="324">
        <v>-92.2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521</v>
      </c>
      <c r="AL38" s="1160"/>
      <c r="AM38" s="1160"/>
      <c r="AN38" s="1161"/>
      <c r="AO38" s="325" t="s">
        <v>500</v>
      </c>
      <c r="AP38" s="325" t="s">
        <v>500</v>
      </c>
      <c r="AQ38" s="326">
        <v>1</v>
      </c>
      <c r="AR38" s="314" t="s">
        <v>500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522</v>
      </c>
      <c r="AL39" s="1160"/>
      <c r="AM39" s="1160"/>
      <c r="AN39" s="1161"/>
      <c r="AO39" s="322">
        <v>-840395</v>
      </c>
      <c r="AP39" s="322">
        <v>-7421</v>
      </c>
      <c r="AQ39" s="323">
        <v>-7068</v>
      </c>
      <c r="AR39" s="324">
        <v>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523</v>
      </c>
      <c r="AL40" s="1157"/>
      <c r="AM40" s="1157"/>
      <c r="AN40" s="1158"/>
      <c r="AO40" s="322">
        <v>-1752486</v>
      </c>
      <c r="AP40" s="322">
        <v>-15475</v>
      </c>
      <c r="AQ40" s="323">
        <v>-26735</v>
      </c>
      <c r="AR40" s="324">
        <v>-42.1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295</v>
      </c>
      <c r="AL41" s="1163"/>
      <c r="AM41" s="1163"/>
      <c r="AN41" s="1164"/>
      <c r="AO41" s="322">
        <v>29694</v>
      </c>
      <c r="AP41" s="322">
        <v>262</v>
      </c>
      <c r="AQ41" s="323">
        <v>8310</v>
      </c>
      <c r="AR41" s="324">
        <v>-96.8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491</v>
      </c>
      <c r="AN49" s="1151" t="s">
        <v>527</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528</v>
      </c>
      <c r="AO50" s="339" t="s">
        <v>529</v>
      </c>
      <c r="AP50" s="340" t="s">
        <v>530</v>
      </c>
      <c r="AQ50" s="341" t="s">
        <v>531</v>
      </c>
      <c r="AR50" s="342" t="s">
        <v>532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2860988</v>
      </c>
      <c r="AN51" s="344">
        <v>25340</v>
      </c>
      <c r="AO51" s="345">
        <v>30.9</v>
      </c>
      <c r="AP51" s="346">
        <v>50840</v>
      </c>
      <c r="AQ51" s="347">
        <v>16.899999999999999</v>
      </c>
      <c r="AR51" s="348">
        <v>14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1463060</v>
      </c>
      <c r="AN52" s="352">
        <v>12958</v>
      </c>
      <c r="AO52" s="353">
        <v>19.2</v>
      </c>
      <c r="AP52" s="354">
        <v>25367</v>
      </c>
      <c r="AQ52" s="355">
        <v>9.1</v>
      </c>
      <c r="AR52" s="356">
        <v>10.1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4162768</v>
      </c>
      <c r="AN53" s="344">
        <v>36928</v>
      </c>
      <c r="AO53" s="345">
        <v>45.7</v>
      </c>
      <c r="AP53" s="346">
        <v>53605</v>
      </c>
      <c r="AQ53" s="347">
        <v>5.4</v>
      </c>
      <c r="AR53" s="348">
        <v>40.299999999999997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2316288</v>
      </c>
      <c r="AN54" s="352">
        <v>20548</v>
      </c>
      <c r="AO54" s="353">
        <v>58.6</v>
      </c>
      <c r="AP54" s="354">
        <v>28343</v>
      </c>
      <c r="AQ54" s="355">
        <v>11.7</v>
      </c>
      <c r="AR54" s="356">
        <v>46.9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3871719</v>
      </c>
      <c r="AN55" s="344">
        <v>34294</v>
      </c>
      <c r="AO55" s="345">
        <v>-7.1</v>
      </c>
      <c r="AP55" s="346">
        <v>44267</v>
      </c>
      <c r="AQ55" s="347">
        <v>-17.399999999999999</v>
      </c>
      <c r="AR55" s="348">
        <v>10.3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2177884</v>
      </c>
      <c r="AN56" s="352">
        <v>19291</v>
      </c>
      <c r="AO56" s="353">
        <v>-6.1</v>
      </c>
      <c r="AP56" s="354">
        <v>26161</v>
      </c>
      <c r="AQ56" s="355">
        <v>-7.7</v>
      </c>
      <c r="AR56" s="356">
        <v>1.6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4934857</v>
      </c>
      <c r="AN57" s="344">
        <v>43753</v>
      </c>
      <c r="AO57" s="345">
        <v>27.6</v>
      </c>
      <c r="AP57" s="346">
        <v>40879</v>
      </c>
      <c r="AQ57" s="347">
        <v>-7.7</v>
      </c>
      <c r="AR57" s="348">
        <v>35.299999999999997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1903669</v>
      </c>
      <c r="AN58" s="352">
        <v>16878</v>
      </c>
      <c r="AO58" s="353">
        <v>-12.5</v>
      </c>
      <c r="AP58" s="354">
        <v>24087</v>
      </c>
      <c r="AQ58" s="355">
        <v>-7.9</v>
      </c>
      <c r="AR58" s="356">
        <v>-4.5999999999999996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3629974</v>
      </c>
      <c r="AN59" s="344">
        <v>32054</v>
      </c>
      <c r="AO59" s="345">
        <v>-26.7</v>
      </c>
      <c r="AP59" s="346">
        <v>42651</v>
      </c>
      <c r="AQ59" s="347">
        <v>4.3</v>
      </c>
      <c r="AR59" s="348">
        <v>-31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1810059</v>
      </c>
      <c r="AN60" s="352">
        <v>15984</v>
      </c>
      <c r="AO60" s="353">
        <v>-5.3</v>
      </c>
      <c r="AP60" s="354">
        <v>22675</v>
      </c>
      <c r="AQ60" s="355">
        <v>-5.9</v>
      </c>
      <c r="AR60" s="356">
        <v>0.6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3892061</v>
      </c>
      <c r="AN61" s="359">
        <v>34474</v>
      </c>
      <c r="AO61" s="360">
        <v>14.1</v>
      </c>
      <c r="AP61" s="361">
        <v>46448</v>
      </c>
      <c r="AQ61" s="362">
        <v>0.3</v>
      </c>
      <c r="AR61" s="348">
        <v>13.8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1934192</v>
      </c>
      <c r="AN62" s="352">
        <v>17132</v>
      </c>
      <c r="AO62" s="353">
        <v>10.8</v>
      </c>
      <c r="AP62" s="354">
        <v>25327</v>
      </c>
      <c r="AQ62" s="355">
        <v>-0.1</v>
      </c>
      <c r="AR62" s="356">
        <v>10.9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NZwp66h4q0KW/pSiZh6TKUgoEXDriO8eY/Zb3b6cXrFe/8x02w+qKyKAZQMI1judw+C1vgPGDf0ruxVbLov/ew==" saltValue="3hPkPx9++EjEXywXgx/O4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election activeCell="H116" sqref="H116"/>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6oi1wLyw8io4UxlT1G5VslVUgtYhF6jVGj1a74cFBHnRxDVEyMQ2I3I2N/QJX4eThSaOr9NAZObynbW6t2HzWw==" saltValue="09WMpCiL8Ou/S4BlAVpQ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O116" sqref="O116"/>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RweVv11N/ZVqr9OFy8sTPlgfQ84jL6bWiGU5Npf/2g3MOkRCR96m0BQw29YofXJAEfICDWrrkhxcO/JiKDVaA==" saltValue="YPOf8PyFxvnZ7iOGW/PF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K50" sqref="K50"/>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543</v>
      </c>
      <c r="G46" s="8" t="s">
        <v>544</v>
      </c>
      <c r="H46" s="8" t="s">
        <v>545</v>
      </c>
      <c r="I46" s="8" t="s">
        <v>546</v>
      </c>
      <c r="J46" s="9" t="s">
        <v>547</v>
      </c>
    </row>
    <row r="47" spans="2:10" ht="57.75" customHeight="1">
      <c r="B47" s="10"/>
      <c r="C47" s="1174" t="s">
        <v>3</v>
      </c>
      <c r="D47" s="1174"/>
      <c r="E47" s="1175"/>
      <c r="F47" s="11">
        <v>15.25</v>
      </c>
      <c r="G47" s="12">
        <v>18.66</v>
      </c>
      <c r="H47" s="12">
        <v>18.440000000000001</v>
      </c>
      <c r="I47" s="12">
        <v>16.13</v>
      </c>
      <c r="J47" s="13">
        <v>18.53</v>
      </c>
    </row>
    <row r="48" spans="2:10" ht="57.75" customHeight="1">
      <c r="B48" s="14"/>
      <c r="C48" s="1176" t="s">
        <v>4</v>
      </c>
      <c r="D48" s="1176"/>
      <c r="E48" s="1177"/>
      <c r="F48" s="15">
        <v>6.42</v>
      </c>
      <c r="G48" s="16">
        <v>5.97</v>
      </c>
      <c r="H48" s="16">
        <v>4.6500000000000004</v>
      </c>
      <c r="I48" s="16">
        <v>5.0999999999999996</v>
      </c>
      <c r="J48" s="17">
        <v>6.2</v>
      </c>
    </row>
    <row r="49" spans="2:10" ht="57.75" customHeight="1" thickBot="1">
      <c r="B49" s="18"/>
      <c r="C49" s="1178" t="s">
        <v>5</v>
      </c>
      <c r="D49" s="1178"/>
      <c r="E49" s="1179"/>
      <c r="F49" s="19">
        <v>5.8</v>
      </c>
      <c r="G49" s="20">
        <v>3.33</v>
      </c>
      <c r="H49" s="20" t="s">
        <v>548</v>
      </c>
      <c r="I49" s="20" t="s">
        <v>549</v>
      </c>
      <c r="J49" s="21">
        <v>3.69</v>
      </c>
    </row>
    <row r="50" spans="2:10" ht="13.5" customHeight="1"/>
    <row r="51" spans="2:10" ht="13.5" hidden="1" customHeight="1"/>
    <row r="52" spans="2:10" ht="13.5" hidden="1" customHeight="1"/>
    <row r="53" spans="2:10" ht="13.5" hidden="1" customHeight="1"/>
  </sheetData>
  <sheetProtection algorithmName="SHA-512" hashValue="I/9EtRICfsDlGiu4L9aB8/+vqm93vh8W3bMm9vziyRmkyhyeEpdhkmt3LS1meXDkmCHpMOEiAm91vwFjSskomg==" saltValue="gaeDQ/wVpGo92QrCbXvy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2019-07-11T01:08:13Z</cp:lastPrinted>
  <dcterms:created xsi:type="dcterms:W3CDTF">2019-02-14T02:23:04Z</dcterms:created>
  <dcterms:modified xsi:type="dcterms:W3CDTF">2019-10-18T07:42:18Z</dcterms:modified>
</cp:coreProperties>
</file>