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fileVersion appName="xl" lastEdited="5" lowestEdited="5" rupBuild="9303"/>
  <workbookPr defaultThemeVersion="124226"/>
  <bookViews>
    <workbookView tabRatio="942" windowHeight="5025" windowWidth="21630" xWindow="-15" yWindow="-15"/>
  </bookViews>
  <sheets>
    <sheet r:id="rId1" name="総括表" sheetId="9"/>
    <sheet r:id="rId2" name="普通会計の状況" sheetId="10"/>
    <sheet r:id="rId3" name="各会計、関係団体の財政状況及び健全化判断比率" sheetId="11"/>
    <sheet r:id="rId4" name="財政比較分析表" sheetId="12"/>
    <sheet r:id="rId5" name="経常経費分析表（経常収支比率の分析）" sheetId="13"/>
    <sheet r:id="rId6" name="経常経費分析表（人件費・公債費・普通建設事業費の分析）" sheetId="14"/>
    <sheet r:id="rId7" name="性質別歳出決算分析表（住民一人当たりのコスト）" sheetId="15"/>
    <sheet r:id="rId8" name="目的別歳出決算分析表（住民一人当たりのコスト）" sheetId="16"/>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公会計指標分析・財政指標組合せ分析表" sheetId="20"/>
    <sheet r:id="rId14" name="施設類型別ストック情報分析表①" sheetId="21"/>
    <sheet r:id="rId15" name="施設類型別ストック情報分析表②" sheetId="22"/>
    <sheet r:id="rId16" name="データシート" sheetId="8" state="hidden"/>
  </sheets>
  <calcPr calcId="145621"/>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AM35" i="9"/>
  <c r="C35" i="9"/>
  <c r="BW34" i="9"/>
  <c r="BW35" i="9" s="1"/>
  <c r="BW36" i="9" s="1"/>
  <c r="BW37" i="9" s="1"/>
  <c r="BW38" i="9" s="1"/>
  <c r="BW39" i="9" s="1"/>
  <c r="BW40" i="9" s="1"/>
  <c r="BW41" i="9" s="1"/>
  <c r="C34" i="9"/>
  <c r="U34" i="9" s="1"/>
  <c r="CO34" i="9" l="1"/>
  <c r="U35" i="9"/>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alcChain>
</file>

<file path=xl/sharedStrings.xml><?xml version="1.0" encoding="utf-8"?>
<sst xmlns="http://schemas.openxmlformats.org/spreadsheetml/2006/main" count="1064" uniqueCount="569">
  <si>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</si>
  <si>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</si>
  <si>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</si>
  <si>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</si>
  <si>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</si>
  <si>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</si>
  <si>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</si>
  <si>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</si>
  <si>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</si>
  <si>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</si>
  <si>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</si>
  <si>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</si>
  <si>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</si>
  <si>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</si>
  <si>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</si>
  <si>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</si>
  <si>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</si>
  <si>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</si>
  <si>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</si>
  <si>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</si>
  <si>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</si>
  <si>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</si>
  <si>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</si>
  <si>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</si>
  <si>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</si>
  <si>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</si>
  <si>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</si>
  <si>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</si>
  <si>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</si>
  <si>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</si>
  <si>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</si>
  <si>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</si>
  <si>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</si>
  <si>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</si>
  <si>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</si>
  <si>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</si>
  <si>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</si>
  <si>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</si>
  <si>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</si>
  <si>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</si>
  <si>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</si>
  <si>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</si>
  <si>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</si>
  <si>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</si>
  <si>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</si>
  <si>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</si>
  <si>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</si>
  <si>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</si>
  <si>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</si>
  <si>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</si>
  <si>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</si>
  <si>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</si>
  <si>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</si>
  <si>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</si>
  <si>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</si>
  <si>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</si>
  <si>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</si>
  <si>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</si>
  <si>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</si>
  <si>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</si>
  <si>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</si>
  <si>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</si>
  <si>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</si>
  <si>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</si>
  <si>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</si>
  <si>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</si>
  <si>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</si>
  <si>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</si>
  <si>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</si>
  <si>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</si>
  <si>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</si>
  <si>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</si>
  <si>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</si>
  <si>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</si>
  <si>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</si>
  <si>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</si>
  <si>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</si>
  <si>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</si>
  <si>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</si>
  <si>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</si>
  <si>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</si>
  <si>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</si>
  <si>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昭島市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</si>
  <si>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</si>
  <si>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</si>
  <si>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</si>
  <si>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</si>
  <si>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</si>
  <si>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</si>
  <si>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</si>
  <si>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</si>
  <si>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</si>
  <si>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</si>
  <si>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</si>
  <si>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</si>
  <si>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</si>
  <si>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</si>
  <si>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</si>
  <si>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</si>
  <si>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</si>
  <si>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</si>
  <si>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</si>
  <si>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</si>
  <si>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</si>
  <si>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</si>
  <si>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</si>
  <si>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</si>
  <si>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</si>
  <si>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</si>
  <si>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</si>
  <si>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</si>
  <si>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</si>
  <si>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</si>
  <si>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</si>
  <si>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</si>
  <si>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</si>
  <si>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</si>
  <si>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</si>
  <si>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</si>
  <si>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</si>
  <si>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</si>
  <si>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</si>
  <si>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</si>
  <si>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</si>
  <si>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</si>
  <si>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</si>
  <si>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</si>
  <si>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</si>
  <si>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</si>
  <si>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</si>
  <si>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</si>
  <si>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</si>
  <si>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</si>
  <si>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</si>
  <si>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</si>
  <si>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</si>
  <si>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</si>
  <si>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-0.2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</si>
  <si>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</si>
  <si>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</si>
  <si>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</si>
  <si>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</si>
  <si>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</si>
  <si>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</si>
  <si>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</si>
  <si>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</si>
  <si>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</si>
  <si>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</si>
  <si>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</si>
  <si>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</si>
  <si>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</si>
  <si>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</si>
  <si>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</si>
  <si>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</si>
  <si>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</si>
  <si>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</si>
  <si>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</si>
  <si>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</si>
  <si>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</si>
  <si>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</si>
  <si>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</si>
  <si>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</si>
  <si>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</si>
  <si>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</si>
  <si>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</si>
  <si>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</si>
  <si>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</si>
  <si>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</si>
  <si>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</si>
  <si>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</si>
  <si>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</si>
  <si>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</si>
  <si>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</si>
  <si>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</si>
  <si>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</si>
  <si>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</si>
  <si>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</si>
  <si>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</si>
  <si>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</si>
  <si>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</si>
  <si>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</si>
  <si>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</si>
  <si>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</si>
  <si>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</si>
  <si>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</si>
  <si>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</si>
  <si>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</si>
  <si>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</si>
  <si>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</si>
  <si>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</si>
  <si>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</si>
  <si>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</si>
  <si>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</si>
  <si>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</si>
  <si>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</si>
  <si>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</si>
  <si>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東京都昭島市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</si>
  <si>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</si>
  <si>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</si>
  <si>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</si>
  <si>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</si>
  <si>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</si>
  <si>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</si>
  <si>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</si>
  <si>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</si>
  <si>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</si>
  <si>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</si>
  <si>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</si>
  <si>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</si>
  <si>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</si>
  <si>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</si>
  <si>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</si>
  <si>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</si>
  <si>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</si>
  <si>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</si>
  <si>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</si>
  <si>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</si>
  <si>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</si>
  <si>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</si>
  <si>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</si>
  <si>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</si>
  <si>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</si>
  <si>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</si>
  <si>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</si>
  <si>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</si>
  <si>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</si>
  <si>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</si>
  <si>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</si>
  <si>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</si>
  <si>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</si>
  <si>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</si>
  <si>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</si>
  <si>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</si>
  <si>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</si>
  <si>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</si>
  <si>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</si>
  <si>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</si>
  <si>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</si>
  <si>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</si>
  <si>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</si>
  <si>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</si>
  <si>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</si>
  <si>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</si>
  <si>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</si>
  <si>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</si>
  <si>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</si>
  <si>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</si>
  <si>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</si>
  <si>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</si>
  <si>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</si>
  <si>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</si>
  <si>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</si>
  <si>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</si>
  <si>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</si>
  <si>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</si>
  <si>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</si>
  <si>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</si>
  <si>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</si>
  <si>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</si>
  <si>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</si>
  <si>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</si>
  <si>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</si>
  <si>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</si>
  <si>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</si>
  <si>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</si>
  <si>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</si>
  <si>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</si>
  <si>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</si>
  <si>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</si>
  <si>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</si>
  <si>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</si>
  <si>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</si>
  <si>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</si>
  <si>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</si>
  <si>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</si>
  <si>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</si>
  <si>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</si>
  <si>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</si>
  <si>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</si>
  <si>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</si>
  <si>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</si>
  <si>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</si>
  <si>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</si>
  <si>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</si>
  <si>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</si>
  <si>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</si>
  <si>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</si>
  <si>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</si>
  <si>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</si>
  <si>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</si>
  <si>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</si>
  <si>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</si>
  <si>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</si>
  <si>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</si>
  <si>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</si>
  <si>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</si>
  <si>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</si>
  <si>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</si>
  <si>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</si>
  <si>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</si>
  <si>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</si>
  <si>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</si>
  <si>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</si>
  <si>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</si>
  <si>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</si>
  <si>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</si>
  <si>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</si>
  <si>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</si>
  <si>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</si>
  <si>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</si>
  <si>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</si>
  <si>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</si>
  <si>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</si>
  <si>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</si>
  <si>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</si>
  <si>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宅地造成</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</si>
  <si>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</si>
  <si>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</si>
  <si>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</si>
  <si>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</si>
  <si>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</si>
  <si>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</si>
  <si>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</si>
  <si>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</si>
  <si>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</si>
  <si>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</si>
  <si>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</si>
  <si>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</si>
  <si>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</si>
  <si>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</si>
  <si>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</si>
  <si>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</si>
  <si>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</si>
  <si>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</si>
  <si>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</si>
  <si>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</si>
  <si>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</si>
  <si>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</si>
  <si>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</si>
  <si>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</si>
  <si>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</si>
  <si>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</si>
  <si>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</si>
  <si>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</si>
  <si>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</si>
  <si>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</si>
  <si>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東京都昭島市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</si>
  <si>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</si>
  <si>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</si>
  <si>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</si>
  <si>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</si>
  <si>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</si>
  <si>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</si>
  <si>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</si>
  <si>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</si>
  <si>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</si>
  <si>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</si>
  <si>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</si>
  <si>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</si>
  <si>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</si>
  <si>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</si>
  <si>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</si>
  <si>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</si>
  <si>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</si>
  <si>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</si>
  <si>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</si>
  <si>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</si>
  <si>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</si>
  <si>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</si>
  <si>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</si>
  <si>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</si>
  <si>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</si>
  <si>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</si>
  <si>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</si>
  <si>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</si>
  <si>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</si>
  <si>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</si>
  <si>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</si>
  <si>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</si>
  <si>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</si>
  <si>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</si>
  <si>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</si>
  <si>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</si>
  <si>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</si>
  <si>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</si>
  <si>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</si>
  <si>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</si>
  <si>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中神土地区画整理事業特別会計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</si>
  <si>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</si>
  <si>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</si>
  <si>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</si>
  <si>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</si>
  <si>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</si>
  <si>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</si>
  <si>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</si>
  <si>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</si>
  <si>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</si>
  <si>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</si>
  <si>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</si>
  <si>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</si>
  <si>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</si>
  <si>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</si>
  <si>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</si>
  <si>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</si>
  <si>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</si>
  <si>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</si>
  <si>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</si>
  <si>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</si>
  <si>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</si>
  <si>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</si>
  <si>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</si>
  <si>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</si>
  <si>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</si>
  <si>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</si>
  <si>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</si>
  <si>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</si>
  <si>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</si>
  <si>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</si>
  <si>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</si>
  <si>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</si>
  <si>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</si>
  <si>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</si>
  <si>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</si>
  <si>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</si>
  <si>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</si>
  <si>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</si>
  <si>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</si>
  <si>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</si>
  <si>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</si>
  <si>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</si>
  <si>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</si>
  <si>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</si>
  <si>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</si>
  <si>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</si>
  <si>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</si>
  <si>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</si>
  <si>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</si>
  <si>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</si>
  <si>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</si>
  <si>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</si>
  <si>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</si>
  <si>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</si>
  <si>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</si>
  <si>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</si>
  <si>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</si>
  <si>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</si>
  <si>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</si>
  <si>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</si>
  <si>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</si>
  <si>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</si>
  <si>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</si>
  <si>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</si>
  <si>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</si>
  <si>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</si>
  <si>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</si>
  <si>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</si>
  <si>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</si>
  <si>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</si>
  <si>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</si>
  <si>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</si>
  <si>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</si>
  <si>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</si>
  <si>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</si>
  <si>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</si>
  <si>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</si>
  <si>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</si>
  <si>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</si>
  <si>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</si>
  <si>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</si>
  <si>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</si>
  <si>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</si>
  <si>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</si>
  <si>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</si>
  <si>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</si>
  <si>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</si>
  <si>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</si>
  <si>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</si>
  <si>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</si>
  <si>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</si>
  <si>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</si>
  <si>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</si>
  <si>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</si>
  <si>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</si>
  <si>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</si>
  <si>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</si>
  <si>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</si>
  <si>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</si>
  <si>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</si>
  <si>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</si>
  <si>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</si>
  <si>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</si>
  <si>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</si>
  <si>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</si>
  <si>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</si>
  <si>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</si>
  <si>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</si>
  <si>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</si>
  <si>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</si>
  <si>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</si>
  <si>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</si>
  <si>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</si>
  <si>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</si>
  <si>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</si>
  <si>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</si>
  <si>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</si>
  <si>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</si>
  <si>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</si>
  <si>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</si>
  <si>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</si>
  <si>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</si>
  <si>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</si>
  <si>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</si>
  <si>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</si>
  <si>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</si>
  <si>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</si>
  <si>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</si>
  <si>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</si>
  <si>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</si>
  <si>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</si>
  <si>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</si>
  <si>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</si>
  <si>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</si>
  <si>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</si>
  <si>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</si>
  <si>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</si>
  <si>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</si>
  <si>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</si>
  <si>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</si>
  <si>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</si>
  <si>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0.96</t>
  </si>
  <si>
    <t>▲ 1.16</t>
  </si>
  <si>
    <t>▲ 1.85</t>
  </si>
  <si>
    <t>水道事業会計</t>
  </si>
  <si>
    <t>一般会計</t>
  </si>
  <si>
    <t>下水道事業特別会計</t>
  </si>
  <si>
    <t>国民健康保険特別会計</t>
  </si>
  <si>
    <t>介護保険特別会計</t>
  </si>
  <si>
    <t>中神土地区画整理事業特別会計</t>
  </si>
  <si>
    <t>後期高齢者医療特別会計</t>
  </si>
  <si>
    <t>その他会計（赤字）</t>
  </si>
  <si>
    <t>その他会計（黒字）</t>
  </si>
  <si>
    <t>東京たま広域資源循環組合</t>
    <rPh sb="0" eb="2">
      <t>トウキョウ</t>
    </rPh>
    <rPh sb="4" eb="6">
      <t>コウイキ</t>
    </rPh>
    <rPh sb="6" eb="8">
      <t>シゲン</t>
    </rPh>
    <rPh sb="8" eb="10">
      <t>ジュンカン</t>
    </rPh>
    <rPh sb="10" eb="12">
      <t>クミアイ</t>
    </rPh>
    <phoneticPr fontId="2"/>
  </si>
  <si>
    <t>東京都十一市競輪事業組合</t>
    <rPh sb="0" eb="3">
      <t>トウキョウト</t>
    </rPh>
    <rPh sb="3" eb="5">
      <t>１１</t>
    </rPh>
    <rPh sb="5" eb="6">
      <t>シ</t>
    </rPh>
    <rPh sb="6" eb="8">
      <t>ケイリン</t>
    </rPh>
    <rPh sb="8" eb="10">
      <t>ジギョウ</t>
    </rPh>
    <rPh sb="10" eb="12">
      <t>クミアイ</t>
    </rPh>
    <phoneticPr fontId="2"/>
  </si>
  <si>
    <t>東京都六市競艇事業組合</t>
    <rPh sb="0" eb="3">
      <t>トウキョウト</t>
    </rPh>
    <rPh sb="3" eb="4">
      <t>６</t>
    </rPh>
    <rPh sb="4" eb="5">
      <t>シ</t>
    </rPh>
    <rPh sb="5" eb="7">
      <t>キョウテイ</t>
    </rPh>
    <rPh sb="7" eb="9">
      <t>ジギョウ</t>
    </rPh>
    <rPh sb="9" eb="11">
      <t>クミアイ</t>
    </rPh>
    <phoneticPr fontId="2"/>
  </si>
  <si>
    <t>立川・昭島・国立聖苑組合</t>
    <rPh sb="0" eb="2">
      <t>タチカワ</t>
    </rPh>
    <rPh sb="3" eb="5">
      <t>アキシマ</t>
    </rPh>
    <rPh sb="6" eb="8">
      <t>クニタチ</t>
    </rPh>
    <rPh sb="8" eb="10">
      <t>セイエン</t>
    </rPh>
    <rPh sb="10" eb="12">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</si>
  <si>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</si>
  <si>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</si>
  <si>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 xml:space="preserve">昭島市土地開発公社 </t>
    <rPh sb="0" eb="3">
      <t>アキシマシ</t>
    </rPh>
    <rPh sb="3" eb="5">
      <t>トチ</t>
    </rPh>
    <rPh sb="5" eb="7">
      <t>カイハツ</t>
    </rPh>
    <rPh sb="7" eb="9">
      <t>コウシャ</t>
    </rPh>
    <phoneticPr fontId="2"/>
  </si>
  <si>
    <t>-</t>
    <phoneticPr fontId="2"/>
  </si>
  <si>
    <t>-</t>
    <phoneticPr fontId="2"/>
  </si>
  <si>
    <t>-</t>
    <phoneticPr fontId="2"/>
  </si>
  <si>
    <t>-</t>
    <phoneticPr fontId="2"/>
  </si>
  <si>
    <t>-</t>
    <phoneticPr fontId="2"/>
  </si>
  <si>
    <t>-</t>
    <phoneticPr fontId="2"/>
  </si>
  <si>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</si>
  <si>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</si>
  <si>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</si>
  <si>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</si>
  <si>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</si>
  <si>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</si>
  <si>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</si>
  <si>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</si>
  <si>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</si>
  <si>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</si>
  <si>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</si>
  <si>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</si>
  <si>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有形固定資産減価償却率</t>
    <phoneticPr fontId="5"/>
  </si>
  <si>
    <t>　将来負担比率は、類似団体と比較して低い水準にあり、比率が算定されない状況となっている。これは、昭島市中期財政計画に基づき、地方債残高と基金残高のバランスに配意しながら、地方債残高の抑制、基金残高の増加に努めてきたためであると考えられる。
　一方で、有形固定資産減価償却率については、平成28年度は類似団体平均を下回ったものの、平成27年度には上回っており、　「昭島市公共施設等総合管理計画」及び今後策定する個別施設計画に基づき、施設老朽化対策を着実に進めていく。</t>
    <phoneticPr fontId="5"/>
  </si>
  <si>
    <t>　実質公債費比率は類似団体と比較して低い水準にあり、近年も改善傾向にある。また、将来負担比率についても類似団体と比較して低い水準にあり、平成26年度から３年連続で比率が算定されない状況となった。近年の将来負担比率の改善については、地方債残高と基金残高のバランスを勘案するなかで、地方債残高の抑制、基金残高の増加に努めてきたためであると考えられる。
　今後については大規模な投資事業も控えており、一時的な地方債残高増・基金残高減の可能性も想定されるため、新たに策定された「昭島市行財政改革推進プラン」に基づき行財政健全化を推し進め、将来負担額全体の動向を見据える中で、引き続き低位の水準に留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</si>
</sst>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43493</c:v>
                </c:pt>
                <c:pt idx="1">
                  <c:v>50840</c:v>
                </c:pt>
                <c:pt idx="2">
                  <c:v>53605</c:v>
                </c:pt>
                <c:pt idx="3">
                  <c:v>44267</c:v>
                </c:pt>
                <c:pt idx="4">
                  <c:v>40879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19355</c:v>
                </c:pt>
                <c:pt idx="1">
                  <c:v>25340</c:v>
                </c:pt>
                <c:pt idx="2">
                  <c:v>36928</c:v>
                </c:pt>
                <c:pt idx="3">
                  <c:v>34294</c:v>
                </c:pt>
                <c:pt idx="4">
                  <c:v>43753</c:v>
                </c:pt>
              </c:numCache>
            </c:numRef>
          </c:val>
          <c:smooth val="0"/>
        </c:ser>
        <c:dLbls>
          <c:showLegendKey val="0"/>
          <c:showVal val="0"/>
          <c:showCatName val="0"/>
          <c:showSerName val="0"/>
          <c:showPercent val="0"/>
          <c:showBubbleSize val="0"/>
        </c:dLbls>
        <c:marker val="1"/>
        <c:smooth val="0"/>
        <c:axId val="118876416"/>
        <c:axId val="116731904"/>
      </c:lineChart>
      <c:catAx>
        <c:axId val="11887641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731904"/>
        <c:crosses val="autoZero"/>
        <c:auto val="1"/>
        <c:lblAlgn val="ctr"/>
        <c:lblOffset val="100"/>
        <c:tickLblSkip val="1"/>
        <c:tickMarkSkip val="1"/>
        <c:noMultiLvlLbl val="0"/>
      </c:catAx>
      <c:valAx>
        <c:axId val="11673190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88764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3.46</c:v>
                </c:pt>
                <c:pt idx="1">
                  <c:v>6.42</c:v>
                </c:pt>
                <c:pt idx="2">
                  <c:v>5.97</c:v>
                </c:pt>
                <c:pt idx="3">
                  <c:v>4.6500000000000004</c:v>
                </c:pt>
                <c:pt idx="4">
                  <c:v>5.0999999999999996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12.6</c:v>
                </c:pt>
                <c:pt idx="1">
                  <c:v>15.25</c:v>
                </c:pt>
                <c:pt idx="2">
                  <c:v>18.66</c:v>
                </c:pt>
                <c:pt idx="3">
                  <c:v>18.440000000000001</c:v>
                </c:pt>
                <c:pt idx="4">
                  <c:v>16.13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0519040"/>
        <c:axId val="905209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-0.96</c:v>
                </c:pt>
                <c:pt idx="1">
                  <c:v>5.8</c:v>
                </c:pt>
                <c:pt idx="2">
                  <c:v>3.33</c:v>
                </c:pt>
                <c:pt idx="3">
                  <c:v>-1.1599999999999999</c:v>
                </c:pt>
                <c:pt idx="4">
                  <c:v>-1.85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0519040"/>
        <c:axId val="90520960"/>
      </c:lineChart>
      <c:catAx>
        <c:axId val="905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0520960"/>
        <c:crosses val="autoZero"/>
        <c:auto val="1"/>
        <c:lblAlgn val="ctr"/>
        <c:lblOffset val="100"/>
        <c:tickLblSkip val="1"/>
        <c:tickMarkSkip val="1"/>
        <c:noMultiLvlLbl val="0"/>
      </c:catAx>
      <c:valAx>
        <c:axId val="905209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5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0.13</c:v>
                </c:pt>
                <c:pt idx="2">
                  <c:v>#N/A</c:v>
                </c:pt>
                <c:pt idx="3">
                  <c:v>0.15</c:v>
                </c:pt>
                <c:pt idx="4">
                  <c:v>#N/A</c:v>
                </c:pt>
                <c:pt idx="5">
                  <c:v>0.11</c:v>
                </c:pt>
                <c:pt idx="6">
                  <c:v>#N/A</c:v>
                </c:pt>
                <c:pt idx="7">
                  <c:v>0.13</c:v>
                </c:pt>
                <c:pt idx="8">
                  <c:v>#N/A</c:v>
                </c:pt>
                <c:pt idx="9">
                  <c:v>0.11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中神土地区画整理事業特別会計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0.06</c:v>
                </c:pt>
                <c:pt idx="2">
                  <c:v>#N/A</c:v>
                </c:pt>
                <c:pt idx="3">
                  <c:v>0.12</c:v>
                </c:pt>
                <c:pt idx="4">
                  <c:v>#N/A</c:v>
                </c:pt>
                <c:pt idx="5">
                  <c:v>0.13</c:v>
                </c:pt>
                <c:pt idx="6">
                  <c:v>#N/A</c:v>
                </c:pt>
                <c:pt idx="7">
                  <c:v>0.13</c:v>
                </c:pt>
                <c:pt idx="8">
                  <c:v>#N/A</c:v>
                </c:pt>
                <c:pt idx="9">
                  <c:v>0.13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0.74</c:v>
                </c:pt>
                <c:pt idx="2">
                  <c:v>#N/A</c:v>
                </c:pt>
                <c:pt idx="3">
                  <c:v>0.43</c:v>
                </c:pt>
                <c:pt idx="4">
                  <c:v>#N/A</c:v>
                </c:pt>
                <c:pt idx="5">
                  <c:v>0.84</c:v>
                </c:pt>
                <c:pt idx="6">
                  <c:v>#N/A</c:v>
                </c:pt>
                <c:pt idx="7">
                  <c:v>1.1499999999999999</c:v>
                </c:pt>
                <c:pt idx="8">
                  <c:v>#N/A</c:v>
                </c:pt>
                <c:pt idx="9">
                  <c:v>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1.41</c:v>
                </c:pt>
                <c:pt idx="2">
                  <c:v>#N/A</c:v>
                </c:pt>
                <c:pt idx="3">
                  <c:v>3.07</c:v>
                </c:pt>
                <c:pt idx="4">
                  <c:v>#N/A</c:v>
                </c:pt>
                <c:pt idx="5">
                  <c:v>1.1000000000000001</c:v>
                </c:pt>
                <c:pt idx="6">
                  <c:v>#N/A</c:v>
                </c:pt>
                <c:pt idx="7">
                  <c:v>0.92</c:v>
                </c:pt>
                <c:pt idx="8">
                  <c:v>#N/A</c:v>
                </c:pt>
                <c:pt idx="9">
                  <c:v>1.73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0.71</c:v>
                </c:pt>
                <c:pt idx="2">
                  <c:v>#N/A</c:v>
                </c:pt>
                <c:pt idx="3">
                  <c:v>0.75</c:v>
                </c:pt>
                <c:pt idx="4">
                  <c:v>#N/A</c:v>
                </c:pt>
                <c:pt idx="5">
                  <c:v>1.62</c:v>
                </c:pt>
                <c:pt idx="6">
                  <c:v>#N/A</c:v>
                </c:pt>
                <c:pt idx="7">
                  <c:v>1.86</c:v>
                </c:pt>
                <c:pt idx="8">
                  <c:v>#N/A</c:v>
                </c:pt>
                <c:pt idx="9">
                  <c:v>1.95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3.45</c:v>
                </c:pt>
                <c:pt idx="2">
                  <c:v>#N/A</c:v>
                </c:pt>
                <c:pt idx="3">
                  <c:v>6.42</c:v>
                </c:pt>
                <c:pt idx="4">
                  <c:v>#N/A</c:v>
                </c:pt>
                <c:pt idx="5">
                  <c:v>5.96</c:v>
                </c:pt>
                <c:pt idx="6">
                  <c:v>#N/A</c:v>
                </c:pt>
                <c:pt idx="7">
                  <c:v>4.6500000000000004</c:v>
                </c:pt>
                <c:pt idx="8">
                  <c:v>#N/A</c:v>
                </c:pt>
                <c:pt idx="9">
                  <c:v>5.0999999999999996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14.79</c:v>
                </c:pt>
                <c:pt idx="2">
                  <c:v>#N/A</c:v>
                </c:pt>
                <c:pt idx="3">
                  <c:v>13.97</c:v>
                </c:pt>
                <c:pt idx="4">
                  <c:v>#N/A</c:v>
                </c:pt>
                <c:pt idx="5">
                  <c:v>13.23</c:v>
                </c:pt>
                <c:pt idx="6">
                  <c:v>#N/A</c:v>
                </c:pt>
                <c:pt idx="7">
                  <c:v>9.84</c:v>
                </c:pt>
                <c:pt idx="8">
                  <c:v>#N/A</c:v>
                </c:pt>
                <c:pt idx="9">
                  <c:v>9.42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33890048"/>
        <c:axId val="133891584"/>
      </c:barChart>
      <c:catAx>
        <c:axId val="133890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3891584"/>
        <c:crosses val="autoZero"/>
        <c:auto val="1"/>
        <c:lblAlgn val="ctr"/>
        <c:lblOffset val="100"/>
        <c:tickLblSkip val="1"/>
        <c:tickMarkSkip val="1"/>
        <c:noMultiLvlLbl val="0"/>
      </c:catAx>
      <c:valAx>
        <c:axId val="133891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8900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2699</c:v>
                </c:pt>
                <c:pt idx="5">
                  <c:v>2777</c:v>
                </c:pt>
                <c:pt idx="8">
                  <c:v>2811</c:v>
                </c:pt>
                <c:pt idx="11">
                  <c:v>2570</c:v>
                </c:pt>
                <c:pt idx="14">
                  <c:v>2562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8</c:v>
                </c:pt>
                <c:pt idx="3">
                  <c:v>8</c:v>
                </c:pt>
                <c:pt idx="6">
                  <c:v>8</c:v>
                </c:pt>
                <c:pt idx="9">
                  <c:v>8</c:v>
                </c:pt>
                <c:pt idx="12">
                  <c:v>8</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147</c:v>
                </c:pt>
                <c:pt idx="3">
                  <c:v>122</c:v>
                </c:pt>
                <c:pt idx="6">
                  <c:v>96</c:v>
                </c:pt>
                <c:pt idx="9">
                  <c:v>94</c:v>
                </c:pt>
                <c:pt idx="12">
                  <c:v>70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403</c:v>
                </c:pt>
                <c:pt idx="3">
                  <c:v>405</c:v>
                </c:pt>
                <c:pt idx="6">
                  <c:v>415</c:v>
                </c:pt>
                <c:pt idx="9">
                  <c:v>417</c:v>
                </c:pt>
                <c:pt idx="12">
                  <c:v>436</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2408</c:v>
                </c:pt>
                <c:pt idx="3">
                  <c:v>2511</c:v>
                </c:pt>
                <c:pt idx="6">
                  <c:v>2492</c:v>
                </c:pt>
                <c:pt idx="9">
                  <c:v>2129</c:v>
                </c:pt>
                <c:pt idx="12">
                  <c:v>2095</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34475136"/>
        <c:axId val="1272761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267</c:v>
                </c:pt>
                <c:pt idx="2">
                  <c:v>#N/A</c:v>
                </c:pt>
                <c:pt idx="3">
                  <c:v>#N/A</c:v>
                </c:pt>
                <c:pt idx="4">
                  <c:v>269</c:v>
                </c:pt>
                <c:pt idx="5">
                  <c:v>#N/A</c:v>
                </c:pt>
                <c:pt idx="6">
                  <c:v>#N/A</c:v>
                </c:pt>
                <c:pt idx="7">
                  <c:v>200</c:v>
                </c:pt>
                <c:pt idx="8">
                  <c:v>#N/A</c:v>
                </c:pt>
                <c:pt idx="9">
                  <c:v>#N/A</c:v>
                </c:pt>
                <c:pt idx="10">
                  <c:v>78</c:v>
                </c:pt>
                <c:pt idx="11">
                  <c:v>#N/A</c:v>
                </c:pt>
                <c:pt idx="12">
                  <c:v>#N/A</c:v>
                </c:pt>
                <c:pt idx="13">
                  <c:v>47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34475136"/>
        <c:axId val="127276160"/>
      </c:lineChart>
      <c:catAx>
        <c:axId val="134475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7276160"/>
        <c:crosses val="autoZero"/>
        <c:auto val="1"/>
        <c:lblAlgn val="ctr"/>
        <c:lblOffset val="100"/>
        <c:tickLblSkip val="1"/>
        <c:tickMarkSkip val="1"/>
        <c:noMultiLvlLbl val="0"/>
      </c:catAx>
      <c:valAx>
        <c:axId val="127276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475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19588</c:v>
                </c:pt>
                <c:pt idx="5">
                  <c:v>19746</c:v>
                </c:pt>
                <c:pt idx="8">
                  <c:v>19494</c:v>
                </c:pt>
                <c:pt idx="11">
                  <c:v>18750</c:v>
                </c:pt>
                <c:pt idx="14">
                  <c:v>17691</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6494</c:v>
                </c:pt>
                <c:pt idx="5">
                  <c:v>6232</c:v>
                </c:pt>
                <c:pt idx="8">
                  <c:v>5971</c:v>
                </c:pt>
                <c:pt idx="11">
                  <c:v>6527</c:v>
                </c:pt>
                <c:pt idx="14">
                  <c:v>6495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6657</c:v>
                </c:pt>
                <c:pt idx="5">
                  <c:v>7383</c:v>
                </c:pt>
                <c:pt idx="8">
                  <c:v>8883</c:v>
                </c:pt>
                <c:pt idx="11">
                  <c:v>10109</c:v>
                </c:pt>
                <c:pt idx="14">
                  <c:v>9571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7833</c:v>
                </c:pt>
                <c:pt idx="3">
                  <c:v>7477</c:v>
                </c:pt>
                <c:pt idx="6">
                  <c:v>6853</c:v>
                </c:pt>
                <c:pt idx="9">
                  <c:v>6310</c:v>
                </c:pt>
                <c:pt idx="12">
                  <c:v>5986</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537</c:v>
                </c:pt>
                <c:pt idx="3">
                  <c:v>430</c:v>
                </c:pt>
                <c:pt idx="6">
                  <c:v>338</c:v>
                </c:pt>
                <c:pt idx="9">
                  <c:v>236</c:v>
                </c:pt>
                <c:pt idx="12">
                  <c:v>169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2408</c:v>
                </c:pt>
                <c:pt idx="3">
                  <c:v>2490</c:v>
                </c:pt>
                <c:pt idx="6">
                  <c:v>2673</c:v>
                </c:pt>
                <c:pt idx="9">
                  <c:v>2908</c:v>
                </c:pt>
                <c:pt idx="12">
                  <c:v>3130</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108</c:v>
                </c:pt>
                <c:pt idx="3">
                  <c:v>100</c:v>
                </c:pt>
                <c:pt idx="6">
                  <c:v>57</c:v>
                </c:pt>
                <c:pt idx="9">
                  <c:v>48</c:v>
                </c:pt>
                <c:pt idx="12">
                  <c:v>83</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23539</c:v>
                </c:pt>
                <c:pt idx="3">
                  <c:v>23172</c:v>
                </c:pt>
                <c:pt idx="6">
                  <c:v>22862</c:v>
                </c:pt>
                <c:pt idx="9">
                  <c:v>22120</c:v>
                </c:pt>
                <c:pt idx="12">
                  <c:v>21523</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7440768"/>
        <c:axId val="1274552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1687</c:v>
                </c:pt>
                <c:pt idx="2">
                  <c:v>#N/A</c:v>
                </c:pt>
                <c:pt idx="3">
                  <c:v>#N/A</c:v>
                </c:pt>
                <c:pt idx="4">
                  <c:v>308</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7440768"/>
        <c:axId val="127455232"/>
      </c:lineChart>
      <c:catAx>
        <c:axId val="127440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7455232"/>
        <c:crosses val="autoZero"/>
        <c:auto val="1"/>
        <c:lblAlgn val="ctr"/>
        <c:lblOffset val="100"/>
        <c:tickLblSkip val="1"/>
        <c:tickMarkSkip val="1"/>
        <c:noMultiLvlLbl val="0"/>
      </c:catAx>
      <c:valAx>
        <c:axId val="127455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440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58.8</c:v>
                </c:pt>
                <c:pt idx="4">
                  <c:v>58.1</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56.2</c:v>
                </c:pt>
                <c:pt idx="4">
                  <c:v>63.3</c:v>
                </c:pt>
              </c:numCache>
            </c:numRef>
          </c:xVal>
          <c:yVal>
            <c:numRef>
              <c:f>公会計指標分析・財政指標組合せ分析表!$K$55:$O$55</c:f>
              <c:numCache>
                <c:formatCode>#,##0.0;"▲ "#,##0.0</c:formatCode>
                <c:ptCount val="5"/>
                <c:pt idx="3">
                  <c:v>17.8</c:v>
                </c:pt>
                <c:pt idx="4">
                  <c:v>15</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34551808"/>
        <c:axId val="134570368"/>
      </c:scatterChart>
      <c:valAx>
        <c:axId val="134551808"/>
        <c:scaling>
          <c:orientation val="minMax"/>
          <c:max val="63.9"/>
          <c:min val="55.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4570368"/>
        <c:crosses val="autoZero"/>
        <c:crossBetween val="midCat"/>
      </c:valAx>
      <c:valAx>
        <c:axId val="134570368"/>
        <c:scaling>
          <c:orientation val="minMax"/>
          <c:max val="18.3"/>
          <c:min val="1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45518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c:v>
                </c:pt>
                <c:pt idx="1">
                  <c:v>1.4</c:v>
                </c:pt>
                <c:pt idx="2">
                  <c:v>1.2</c:v>
                </c:pt>
                <c:pt idx="3">
                  <c:v>0.9</c:v>
                </c:pt>
                <c:pt idx="4">
                  <c:v>0.5</c:v>
                </c:pt>
              </c:numCache>
            </c:numRef>
          </c:xVal>
          <c:yVal>
            <c:numRef>
              <c:f>公会計指標分析・財政指標組合せ分析表!$K$73:$O$73</c:f>
              <c:numCache>
                <c:formatCode>#,##0.0;"▲ "#,##0.0</c:formatCode>
                <c:ptCount val="5"/>
                <c:pt idx="0">
                  <c:v>8.9</c:v>
                </c:pt>
                <c:pt idx="1">
                  <c:v>1.6</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8.5</c:v>
                </c:pt>
                <c:pt idx="1">
                  <c:v>7.9</c:v>
                </c:pt>
                <c:pt idx="2">
                  <c:v>7.1</c:v>
                </c:pt>
                <c:pt idx="3">
                  <c:v>5.3</c:v>
                </c:pt>
                <c:pt idx="4">
                  <c:v>5</c:v>
                </c:pt>
              </c:numCache>
            </c:numRef>
          </c:xVal>
          <c:yVal>
            <c:numRef>
              <c:f>公会計指標分析・財政指標組合せ分析表!$K$77:$O$77</c:f>
              <c:numCache>
                <c:formatCode>#,##0.0;"▲ "#,##0.0</c:formatCode>
                <c:ptCount val="5"/>
                <c:pt idx="0">
                  <c:v>46.1</c:v>
                </c:pt>
                <c:pt idx="1">
                  <c:v>37.6</c:v>
                </c:pt>
                <c:pt idx="2">
                  <c:v>33.799999999999997</c:v>
                </c:pt>
                <c:pt idx="3">
                  <c:v>17.8</c:v>
                </c:pt>
                <c:pt idx="4">
                  <c:v>15</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37185152"/>
        <c:axId val="137199616"/>
      </c:scatterChart>
      <c:valAx>
        <c:axId val="137185152"/>
        <c:scaling>
          <c:orientation val="minMax"/>
          <c:max val="9.1"/>
          <c:min val="0.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7199616"/>
        <c:crosses val="autoZero"/>
        <c:crossBetween val="midCat"/>
      </c:valAx>
      <c:valAx>
        <c:axId val="137199616"/>
        <c:scaling>
          <c:orientation val="minMax"/>
          <c:max val="54"/>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7185152"/>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年度の状況</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元利償還金は平成</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年度借入の減収補塡債償還終了等により減となった。公営企業債の元利償還金に対する繰入金では主に下水道事業で増、組合等が起こした地方債の元利償還金に対する負担金等では主に立川・昭島・国立聖苑組合で減となった。算入公債費等については、平成</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年度借入の都市生活環境整備事業債の算入終了等により、減となった。</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今後の対応</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今後とも元利償還金の動向を把握する中で市債借入を抑制し、大規模建設事業実施後の比率上昇の抑制を図る。</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年度の状況</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一般会計等に係る地方債の現在高については、臨時財政対策債や減収補塡債により財源不足への対応を行ったものの、公債費の動向や中長期的な財政見通しなどから地方債借入総額の抑制に努め、減となった。また、職員数の減などによる退職手当負担見込額の減等もあり、将来負担額は対前年度</a:t>
          </a:r>
          <a:r>
            <a:rPr kumimoji="1" lang="en-US" altLang="ja-JP" sz="1400">
              <a:latin typeface="ＭＳ ゴシック" pitchFamily="49" charset="-128"/>
              <a:ea typeface="ＭＳ ゴシック" pitchFamily="49" charset="-128"/>
            </a:rPr>
            <a:t>732</a:t>
          </a:r>
          <a:r>
            <a:rPr kumimoji="1" lang="ja-JP" altLang="en-US" sz="1400">
              <a:latin typeface="ＭＳ ゴシック" pitchFamily="49" charset="-128"/>
              <a:ea typeface="ＭＳ ゴシック" pitchFamily="49" charset="-128"/>
            </a:rPr>
            <a:t>百万円の減となった。一方、充当可能財源等については、財政調整基金取崩等による充当可能基金の減や臨時財政対策債等の基準財政需要額算入見込額減等により、</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百万円の減となった。</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今後の対応</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大規模建設事業の実施も予定されており、引き続き地方債残高と基金残高のバランスに配意するとともに、経費削減による基金の積立等、比率の上昇を抑制するよう努める。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85725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50</xdr:row>
      <xdr:rowOff>0</xdr:rowOff>
    </xdr:from>
    <xdr:to>
      <xdr:col>15</xdr:col>
      <xdr:colOff>0</xdr:colOff>
      <xdr:row>52</xdr:row>
      <xdr:rowOff>0</xdr:rowOff>
    </xdr:to>
    <xdr:sp macro="" textlink="">
      <xdr:nvSpPr>
        <xdr:cNvPr id="5" name="正方形/長方形 4"/>
        <xdr:cNvSpPr/>
      </xdr:nvSpPr>
      <xdr:spPr>
        <a:xfrm>
          <a:off x="19135725" y="85725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東京都昭島市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112,789
110,322
17.34
43,841,958
42,505,442
1,088,612
21,332,884
21,522,773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0.5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5" name="角丸四角形 24"/>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7" name="正方形/長方形 26"/>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8" name="正方形/長方形 27"/>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9" name="直線コネクタ 28"/>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0" name="円/楕円 29"/>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1" name="フローチャート : 判断 30"/>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2" name="直線コネクタ 31"/>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3" name="直線コネクタ 32"/>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4" name="直線コネクタ 33"/>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5" name="直線コネクタ 34"/>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6" name="テキスト ボックス 3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7" name="テキスト ボックス 3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8" name="テキスト ボックス 3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9" name="テキスト ボックス 38"/>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0" name="正方形/長方形 3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1" name="正方形/長方形 4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42" name="正方形/長方形 41"/>
        <xdr:cNvSpPr/>
      </xdr:nvSpPr>
      <xdr:spPr>
        <a:xfrm>
          <a:off x="3827139" y="382692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[ 58.1</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3" name="正方形/長方形 4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4" name="正方形/長方形 4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10/14</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5" name="正方形/長方形 4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6" name="正方形/長方形 4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7" name="正方形/長方形 4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8" name="正方形/長方形 4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9" name="正方形/長方形 4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0" name="正方形/長方形 49"/>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1" name="正方形/長方形 5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2" name="テキスト ボックス 51"/>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有形固定資産減価償却率は前年度と比較して</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ポイント減少し、類似団体平均を下回った。これは、東中神駅自由通路が一部供用開始となったためである。</a:t>
          </a:r>
          <a:endParaRPr lang="ja-JP" altLang="ja-JP">
            <a:effectLst/>
          </a:endParaRPr>
        </a:p>
        <a:p>
          <a:r>
            <a:rPr kumimoji="1" lang="ja-JP" altLang="ja-JP" sz="1100">
              <a:solidFill>
                <a:schemeClr val="dk1"/>
              </a:solidFill>
              <a:effectLst/>
              <a:latin typeface="+mn-lt"/>
              <a:ea typeface="+mn-ea"/>
              <a:cs typeface="+mn-cs"/>
            </a:rPr>
            <a:t>　「昭島市公共施設等総合管理計画」においては、持続可能な財政運営が可能となる施設保有量に向け、</a:t>
          </a:r>
          <a:r>
            <a:rPr kumimoji="1" lang="en-US" altLang="ja-JP" sz="1100">
              <a:solidFill>
                <a:schemeClr val="dk1"/>
              </a:solidFill>
              <a:effectLst/>
              <a:latin typeface="+mn-lt"/>
              <a:ea typeface="+mn-ea"/>
              <a:cs typeface="+mn-cs"/>
            </a:rPr>
            <a:t>25,000</a:t>
          </a:r>
          <a:r>
            <a:rPr kumimoji="1" lang="ja-JP" altLang="ja-JP" sz="1100">
              <a:solidFill>
                <a:schemeClr val="dk1"/>
              </a:solidFill>
              <a:effectLst/>
              <a:latin typeface="+mn-lt"/>
              <a:ea typeface="+mn-ea"/>
              <a:cs typeface="+mn-cs"/>
            </a:rPr>
            <a:t>㎡の縮減が目標として掲げられているところであり、今後策定する個別施設計画に基づき、老朽化した施設の集約化・複合化、計画的な長寿命化等に取り組んでいく。</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53" name="テキスト ボックス 52"/>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4" name="直線コネクタ 53"/>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5" name="テキスト ボックス 54"/>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6" name="直線コネクタ 55"/>
        <xdr:cNvCxnSpPr/>
      </xdr:nvCxnSpPr>
      <xdr:spPr>
        <a:xfrm>
          <a:off x="1270000" y="58991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7" name="テキスト ボックス 56"/>
        <xdr:cNvSpPr txBox="1"/>
      </xdr:nvSpPr>
      <xdr:spPr>
        <a:xfrm>
          <a:off x="847107" y="58053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8" name="直線コネクタ 57"/>
        <xdr:cNvCxnSpPr/>
      </xdr:nvCxnSpPr>
      <xdr:spPr>
        <a:xfrm>
          <a:off x="1270000" y="5467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9" name="テキスト ボックス 58"/>
        <xdr:cNvSpPr txBox="1"/>
      </xdr:nvSpPr>
      <xdr:spPr>
        <a:xfrm>
          <a:off x="847107" y="53735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60" name="直線コネクタ 59"/>
        <xdr:cNvCxnSpPr/>
      </xdr:nvCxnSpPr>
      <xdr:spPr>
        <a:xfrm>
          <a:off x="1270000" y="50355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61" name="テキスト ボックス 60"/>
        <xdr:cNvSpPr txBox="1"/>
      </xdr:nvSpPr>
      <xdr:spPr>
        <a:xfrm>
          <a:off x="847107" y="49417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62" name="直線コネクタ 61"/>
        <xdr:cNvCxnSpPr/>
      </xdr:nvCxnSpPr>
      <xdr:spPr>
        <a:xfrm>
          <a:off x="1270000" y="4603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63" name="テキスト ボックス 62"/>
        <xdr:cNvSpPr txBox="1"/>
      </xdr:nvSpPr>
      <xdr:spPr>
        <a:xfrm>
          <a:off x="847107" y="45099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4" name="直線コネクタ 63"/>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5" name="テキスト ボックス 64"/>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6"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99822</xdr:rowOff>
    </xdr:from>
    <xdr:to>
      <xdr:col>3</xdr:col>
      <xdr:colOff>1170940</xdr:colOff>
      <xdr:row>34</xdr:row>
      <xdr:rowOff>13716</xdr:rowOff>
    </xdr:to>
    <xdr:cxnSp macro="">
      <xdr:nvCxnSpPr>
        <xdr:cNvPr id="67" name="直線コネクタ 66"/>
        <xdr:cNvCxnSpPr/>
      </xdr:nvCxnSpPr>
      <xdr:spPr>
        <a:xfrm flipV="1">
          <a:off x="4760595" y="4728972"/>
          <a:ext cx="1270" cy="1114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17543</xdr:rowOff>
    </xdr:from>
    <xdr:ext cx="405111" cy="259045"/>
    <xdr:sp macro="" textlink="">
      <xdr:nvSpPr>
        <xdr:cNvPr id="68" name="有形固定資産減価償却率最小値テキスト"/>
        <xdr:cNvSpPr txBox="1"/>
      </xdr:nvSpPr>
      <xdr:spPr>
        <a:xfrm>
          <a:off x="4813300" y="584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3</xdr:col>
      <xdr:colOff>1082675</xdr:colOff>
      <xdr:row>34</xdr:row>
      <xdr:rowOff>13716</xdr:rowOff>
    </xdr:from>
    <xdr:to>
      <xdr:col>3</xdr:col>
      <xdr:colOff>1260475</xdr:colOff>
      <xdr:row>34</xdr:row>
      <xdr:rowOff>13716</xdr:rowOff>
    </xdr:to>
    <xdr:cxnSp macro="">
      <xdr:nvCxnSpPr>
        <xdr:cNvPr id="69" name="直線コネクタ 68"/>
        <xdr:cNvCxnSpPr/>
      </xdr:nvCxnSpPr>
      <xdr:spPr>
        <a:xfrm>
          <a:off x="4673600" y="5843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46499</xdr:rowOff>
    </xdr:from>
    <xdr:ext cx="405111" cy="259045"/>
    <xdr:sp macro="" textlink="">
      <xdr:nvSpPr>
        <xdr:cNvPr id="70" name="有形固定資産減価償却率最大値テキスト"/>
        <xdr:cNvSpPr txBox="1"/>
      </xdr:nvSpPr>
      <xdr:spPr>
        <a:xfrm>
          <a:off x="4813300" y="4504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a:t>
          </a:r>
          <a:endParaRPr kumimoji="1" lang="ja-JP" altLang="en-US" sz="1000" b="1">
            <a:latin typeface="ＭＳ Ｐゴシック"/>
          </a:endParaRPr>
        </a:p>
      </xdr:txBody>
    </xdr:sp>
    <xdr:clientData/>
  </xdr:oneCellAnchor>
  <xdr:twoCellAnchor>
    <xdr:from>
      <xdr:col>3</xdr:col>
      <xdr:colOff>1082675</xdr:colOff>
      <xdr:row>27</xdr:row>
      <xdr:rowOff>99822</xdr:rowOff>
    </xdr:from>
    <xdr:to>
      <xdr:col>3</xdr:col>
      <xdr:colOff>1260475</xdr:colOff>
      <xdr:row>27</xdr:row>
      <xdr:rowOff>99822</xdr:rowOff>
    </xdr:to>
    <xdr:cxnSp macro="">
      <xdr:nvCxnSpPr>
        <xdr:cNvPr id="71" name="直線コネクタ 70"/>
        <xdr:cNvCxnSpPr/>
      </xdr:nvCxnSpPr>
      <xdr:spPr>
        <a:xfrm>
          <a:off x="4673600" y="472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153433</xdr:rowOff>
    </xdr:from>
    <xdr:ext cx="405111" cy="259045"/>
    <xdr:sp macro="" textlink="">
      <xdr:nvSpPr>
        <xdr:cNvPr id="72" name="有形固定資産減価償却率平均値テキスト"/>
        <xdr:cNvSpPr txBox="1"/>
      </xdr:nvSpPr>
      <xdr:spPr>
        <a:xfrm>
          <a:off x="4813300" y="5125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130556</xdr:rowOff>
    </xdr:from>
    <xdr:to>
      <xdr:col>3</xdr:col>
      <xdr:colOff>1222375</xdr:colOff>
      <xdr:row>31</xdr:row>
      <xdr:rowOff>60706</xdr:rowOff>
    </xdr:to>
    <xdr:sp macro="" textlink="">
      <xdr:nvSpPr>
        <xdr:cNvPr id="73" name="フローチャート : 判断 72"/>
        <xdr:cNvSpPr/>
      </xdr:nvSpPr>
      <xdr:spPr>
        <a:xfrm>
          <a:off x="4711700" y="527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32</xdr:row>
      <xdr:rowOff>94234</xdr:rowOff>
    </xdr:from>
    <xdr:to>
      <xdr:col>3</xdr:col>
      <xdr:colOff>511175</xdr:colOff>
      <xdr:row>33</xdr:row>
      <xdr:rowOff>24384</xdr:rowOff>
    </xdr:to>
    <xdr:sp macro="" textlink="">
      <xdr:nvSpPr>
        <xdr:cNvPr id="74" name="フローチャート : 判断 73"/>
        <xdr:cNvSpPr/>
      </xdr:nvSpPr>
      <xdr:spPr>
        <a:xfrm>
          <a:off x="4000500" y="558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5" name="テキスト ボックス 74"/>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6" name="テキスト ボックス 75"/>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7" name="テキスト ボックス 76"/>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8" name="テキスト ボックス 77"/>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9" name="テキスト ボックス 78"/>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32</xdr:row>
      <xdr:rowOff>12192</xdr:rowOff>
    </xdr:from>
    <xdr:to>
      <xdr:col>3</xdr:col>
      <xdr:colOff>1222375</xdr:colOff>
      <xdr:row>32</xdr:row>
      <xdr:rowOff>113792</xdr:rowOff>
    </xdr:to>
    <xdr:sp macro="" textlink="">
      <xdr:nvSpPr>
        <xdr:cNvPr id="80" name="円/楕円 79"/>
        <xdr:cNvSpPr/>
      </xdr:nvSpPr>
      <xdr:spPr>
        <a:xfrm>
          <a:off x="4711700" y="549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31</xdr:row>
      <xdr:rowOff>162069</xdr:rowOff>
    </xdr:from>
    <xdr:ext cx="405111" cy="259045"/>
    <xdr:sp macro="" textlink="">
      <xdr:nvSpPr>
        <xdr:cNvPr id="81" name="有形固定資産減価償却率該当値テキスト"/>
        <xdr:cNvSpPr txBox="1"/>
      </xdr:nvSpPr>
      <xdr:spPr>
        <a:xfrm>
          <a:off x="4813300" y="5477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3</xdr:col>
      <xdr:colOff>409575</xdr:colOff>
      <xdr:row>31</xdr:row>
      <xdr:rowOff>153416</xdr:rowOff>
    </xdr:from>
    <xdr:to>
      <xdr:col>3</xdr:col>
      <xdr:colOff>511175</xdr:colOff>
      <xdr:row>32</xdr:row>
      <xdr:rowOff>83566</xdr:rowOff>
    </xdr:to>
    <xdr:sp macro="" textlink="">
      <xdr:nvSpPr>
        <xdr:cNvPr id="82" name="円/楕円 81"/>
        <xdr:cNvSpPr/>
      </xdr:nvSpPr>
      <xdr:spPr>
        <a:xfrm>
          <a:off x="4000500" y="546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32</xdr:row>
      <xdr:rowOff>32766</xdr:rowOff>
    </xdr:from>
    <xdr:to>
      <xdr:col>3</xdr:col>
      <xdr:colOff>1171575</xdr:colOff>
      <xdr:row>32</xdr:row>
      <xdr:rowOff>62992</xdr:rowOff>
    </xdr:to>
    <xdr:cxnSp macro="">
      <xdr:nvCxnSpPr>
        <xdr:cNvPr id="83" name="直線コネクタ 82"/>
        <xdr:cNvCxnSpPr/>
      </xdr:nvCxnSpPr>
      <xdr:spPr>
        <a:xfrm>
          <a:off x="4051300" y="5519166"/>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33</xdr:row>
      <xdr:rowOff>15511</xdr:rowOff>
    </xdr:from>
    <xdr:ext cx="405111" cy="259045"/>
    <xdr:sp macro="" textlink="">
      <xdr:nvSpPr>
        <xdr:cNvPr id="84" name="n_1aveValue有形固定資産減価償却率"/>
        <xdr:cNvSpPr txBox="1"/>
      </xdr:nvSpPr>
      <xdr:spPr>
        <a:xfrm>
          <a:off x="3836043" y="56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3</xdr:col>
      <xdr:colOff>245118</xdr:colOff>
      <xdr:row>30</xdr:row>
      <xdr:rowOff>100093</xdr:rowOff>
    </xdr:from>
    <xdr:ext cx="405111" cy="259045"/>
    <xdr:sp macro="" textlink="">
      <xdr:nvSpPr>
        <xdr:cNvPr id="85" name="n_1mainValue有形固定資産減価償却率"/>
        <xdr:cNvSpPr txBox="1"/>
      </xdr:nvSpPr>
      <xdr:spPr>
        <a:xfrm>
          <a:off x="3836043" y="524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6" name="正方形/長方形 8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7" name="正方形/長方形 8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8" name="正方形/長方形 8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0" name="正方形/長方形 89"/>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2" name="テキスト ボックス 91"/>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債務償還可能年数は総務省で算出式を精査中であり、平成</a:t>
          </a:r>
          <a:r>
            <a:rPr kumimoji="1" lang="en-US" altLang="ja-JP" sz="1100">
              <a:latin typeface="ＭＳ Ｐゴシック"/>
            </a:rPr>
            <a:t>29</a:t>
          </a:r>
          <a:r>
            <a:rPr kumimoji="1" lang="ja-JP" altLang="en-US" sz="1100">
              <a:latin typeface="ＭＳ Ｐゴシック"/>
            </a:rPr>
            <a:t>年度より公表する。</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東京都昭島市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112,789
110,322
17.34
43,841,958
42,505,442
1,088,612
21,332,884
21,522,773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7" name="テキスト ボックス 56"/>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152944</xdr:rowOff>
    </xdr:from>
    <xdr:to>
      <xdr:col>6</xdr:col>
      <xdr:colOff>510540</xdr:colOff>
      <xdr:row>41</xdr:row>
      <xdr:rowOff>74567</xdr:rowOff>
    </xdr:to>
    <xdr:cxnSp macro="">
      <xdr:nvCxnSpPr>
        <xdr:cNvPr id="59" name="直線コネクタ 58"/>
        <xdr:cNvCxnSpPr/>
      </xdr:nvCxnSpPr>
      <xdr:spPr>
        <a:xfrm flipV="1">
          <a:off x="4634865" y="5810794"/>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78394</xdr:rowOff>
    </xdr:from>
    <xdr:ext cx="405111" cy="259045"/>
    <xdr:sp macro="" textlink="">
      <xdr:nvSpPr>
        <xdr:cNvPr id="60" name="【道路】&#10;有形固定資産減価償却率最小値テキスト"/>
        <xdr:cNvSpPr txBox="1"/>
      </xdr:nvSpPr>
      <xdr:spPr>
        <a:xfrm>
          <a:off x="47244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6</xdr:col>
      <xdr:colOff>422275</xdr:colOff>
      <xdr:row>41</xdr:row>
      <xdr:rowOff>74567</xdr:rowOff>
    </xdr:from>
    <xdr:to>
      <xdr:col>6</xdr:col>
      <xdr:colOff>600075</xdr:colOff>
      <xdr:row>41</xdr:row>
      <xdr:rowOff>74567</xdr:rowOff>
    </xdr:to>
    <xdr:cxnSp macro="">
      <xdr:nvCxnSpPr>
        <xdr:cNvPr id="61" name="直線コネクタ 60"/>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99621</xdr:rowOff>
    </xdr:from>
    <xdr:ext cx="405111" cy="259045"/>
    <xdr:sp macro="" textlink="">
      <xdr:nvSpPr>
        <xdr:cNvPr id="62" name="【道路】&#10;有形固定資産減価償却率最大値テキスト"/>
        <xdr:cNvSpPr txBox="1"/>
      </xdr:nvSpPr>
      <xdr:spPr>
        <a:xfrm>
          <a:off x="4724400" y="558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6</xdr:col>
      <xdr:colOff>422275</xdr:colOff>
      <xdr:row>33</xdr:row>
      <xdr:rowOff>152944</xdr:rowOff>
    </xdr:from>
    <xdr:to>
      <xdr:col>6</xdr:col>
      <xdr:colOff>600075</xdr:colOff>
      <xdr:row>33</xdr:row>
      <xdr:rowOff>152944</xdr:rowOff>
    </xdr:to>
    <xdr:cxnSp macro="">
      <xdr:nvCxnSpPr>
        <xdr:cNvPr id="63" name="直線コネクタ 62"/>
        <xdr:cNvCxnSpPr/>
      </xdr:nvCxnSpPr>
      <xdr:spPr>
        <a:xfrm>
          <a:off x="4546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165480</xdr:rowOff>
    </xdr:from>
    <xdr:ext cx="405111" cy="259045"/>
    <xdr:sp macro="" textlink="">
      <xdr:nvSpPr>
        <xdr:cNvPr id="64" name="【道路】&#10;有形固定資産減価償却率平均値テキスト"/>
        <xdr:cNvSpPr txBox="1"/>
      </xdr:nvSpPr>
      <xdr:spPr>
        <a:xfrm>
          <a:off x="4724400" y="65091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15603</xdr:rowOff>
    </xdr:from>
    <xdr:to>
      <xdr:col>6</xdr:col>
      <xdr:colOff>561975</xdr:colOff>
      <xdr:row>38</xdr:row>
      <xdr:rowOff>117203</xdr:rowOff>
    </xdr:to>
    <xdr:sp macro="" textlink="">
      <xdr:nvSpPr>
        <xdr:cNvPr id="65" name="フローチャート : 判断 64"/>
        <xdr:cNvSpPr/>
      </xdr:nvSpPr>
      <xdr:spPr>
        <a:xfrm>
          <a:off x="45847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76019</xdr:rowOff>
    </xdr:from>
    <xdr:to>
      <xdr:col>5</xdr:col>
      <xdr:colOff>409575</xdr:colOff>
      <xdr:row>40</xdr:row>
      <xdr:rowOff>6169</xdr:rowOff>
    </xdr:to>
    <xdr:sp macro="" textlink="">
      <xdr:nvSpPr>
        <xdr:cNvPr id="66" name="フローチャート : 判断 65"/>
        <xdr:cNvSpPr/>
      </xdr:nvSpPr>
      <xdr:spPr>
        <a:xfrm>
          <a:off x="3746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5806</xdr:rowOff>
    </xdr:from>
    <xdr:to>
      <xdr:col>6</xdr:col>
      <xdr:colOff>561975</xdr:colOff>
      <xdr:row>38</xdr:row>
      <xdr:rowOff>107406</xdr:rowOff>
    </xdr:to>
    <xdr:sp macro="" textlink="">
      <xdr:nvSpPr>
        <xdr:cNvPr id="72" name="円/楕円 71"/>
        <xdr:cNvSpPr/>
      </xdr:nvSpPr>
      <xdr:spPr>
        <a:xfrm>
          <a:off x="45847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37</xdr:row>
      <xdr:rowOff>28683</xdr:rowOff>
    </xdr:from>
    <xdr:ext cx="405111" cy="259045"/>
    <xdr:sp macro="" textlink="">
      <xdr:nvSpPr>
        <xdr:cNvPr id="73" name="【道路】&#10;有形固定資産減価償却率該当値テキスト"/>
        <xdr:cNvSpPr txBox="1"/>
      </xdr:nvSpPr>
      <xdr:spPr>
        <a:xfrm>
          <a:off x="4724400" y="6372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44994</xdr:rowOff>
    </xdr:from>
    <xdr:to>
      <xdr:col>5</xdr:col>
      <xdr:colOff>409575</xdr:colOff>
      <xdr:row>38</xdr:row>
      <xdr:rowOff>146594</xdr:rowOff>
    </xdr:to>
    <xdr:sp macro="" textlink="">
      <xdr:nvSpPr>
        <xdr:cNvPr id="74" name="円/楕円 73"/>
        <xdr:cNvSpPr/>
      </xdr:nvSpPr>
      <xdr:spPr>
        <a:xfrm>
          <a:off x="3746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38</xdr:row>
      <xdr:rowOff>56606</xdr:rowOff>
    </xdr:from>
    <xdr:to>
      <xdr:col>6</xdr:col>
      <xdr:colOff>511175</xdr:colOff>
      <xdr:row>38</xdr:row>
      <xdr:rowOff>95794</xdr:rowOff>
    </xdr:to>
    <xdr:cxnSp macro="">
      <xdr:nvCxnSpPr>
        <xdr:cNvPr id="75" name="直線コネクタ 74"/>
        <xdr:cNvCxnSpPr/>
      </xdr:nvCxnSpPr>
      <xdr:spPr>
        <a:xfrm flipV="1">
          <a:off x="3797300" y="657170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39</xdr:row>
      <xdr:rowOff>168746</xdr:rowOff>
    </xdr:from>
    <xdr:ext cx="405111" cy="259045"/>
    <xdr:sp macro="" textlink="">
      <xdr:nvSpPr>
        <xdr:cNvPr id="76" name="n_1aveValue【道路】&#10;有形固定資産減価償却率"/>
        <xdr:cNvSpPr txBox="1"/>
      </xdr:nvSpPr>
      <xdr:spPr>
        <a:xfrm>
          <a:off x="3582043"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oneCellAnchor>
    <xdr:from>
      <xdr:col>5</xdr:col>
      <xdr:colOff>143518</xdr:colOff>
      <xdr:row>36</xdr:row>
      <xdr:rowOff>163121</xdr:rowOff>
    </xdr:from>
    <xdr:ext cx="405111" cy="259045"/>
    <xdr:sp macro="" textlink="">
      <xdr:nvSpPr>
        <xdr:cNvPr id="77" name="n_1mainValue【道路】&#10;有形固定資産減価償却率"/>
        <xdr:cNvSpPr txBox="1"/>
      </xdr:nvSpPr>
      <xdr:spPr>
        <a:xfrm>
          <a:off x="3582043"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12/13</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7" name="テキスト ボックス 9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157226</xdr:rowOff>
    </xdr:from>
    <xdr:to>
      <xdr:col>15</xdr:col>
      <xdr:colOff>180340</xdr:colOff>
      <xdr:row>41</xdr:row>
      <xdr:rowOff>98171</xdr:rowOff>
    </xdr:to>
    <xdr:cxnSp macro="">
      <xdr:nvCxnSpPr>
        <xdr:cNvPr id="101" name="直線コネクタ 100"/>
        <xdr:cNvCxnSpPr/>
      </xdr:nvCxnSpPr>
      <xdr:spPr>
        <a:xfrm flipV="1">
          <a:off x="10476865" y="5815076"/>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101998</xdr:rowOff>
    </xdr:from>
    <xdr:ext cx="469744" cy="259045"/>
    <xdr:sp macro="" textlink="">
      <xdr:nvSpPr>
        <xdr:cNvPr id="102" name="【道路】&#10;一人当たり延長最小値テキスト"/>
        <xdr:cNvSpPr txBox="1"/>
      </xdr:nvSpPr>
      <xdr:spPr>
        <a:xfrm>
          <a:off x="10566400" y="713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0.877</a:t>
          </a:r>
          <a:endParaRPr kumimoji="1" lang="ja-JP" altLang="en-US" sz="1000" b="1">
            <a:latin typeface="ＭＳ Ｐゴシック"/>
          </a:endParaRPr>
        </a:p>
      </xdr:txBody>
    </xdr:sp>
    <xdr:clientData/>
  </xdr:oneCellAnchor>
  <xdr:twoCellAnchor>
    <xdr:from>
      <xdr:col>15</xdr:col>
      <xdr:colOff>92075</xdr:colOff>
      <xdr:row>41</xdr:row>
      <xdr:rowOff>98171</xdr:rowOff>
    </xdr:from>
    <xdr:to>
      <xdr:col>15</xdr:col>
      <xdr:colOff>269875</xdr:colOff>
      <xdr:row>41</xdr:row>
      <xdr:rowOff>98171</xdr:rowOff>
    </xdr:to>
    <xdr:cxnSp macro="">
      <xdr:nvCxnSpPr>
        <xdr:cNvPr id="103" name="直線コネクタ 102"/>
        <xdr:cNvCxnSpPr/>
      </xdr:nvCxnSpPr>
      <xdr:spPr>
        <a:xfrm>
          <a:off x="10388600" y="712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103903</xdr:rowOff>
    </xdr:from>
    <xdr:ext cx="534377" cy="259045"/>
    <xdr:sp macro="" textlink="">
      <xdr:nvSpPr>
        <xdr:cNvPr id="104" name="【道路】&#10;一人当たり延長最大値テキスト"/>
        <xdr:cNvSpPr txBox="1"/>
      </xdr:nvSpPr>
      <xdr:spPr>
        <a:xfrm>
          <a:off x="10566400" y="559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11.212</a:t>
          </a:r>
          <a:endParaRPr kumimoji="1" lang="ja-JP" altLang="en-US" sz="1000" b="1">
            <a:latin typeface="ＭＳ Ｐゴシック"/>
          </a:endParaRPr>
        </a:p>
      </xdr:txBody>
    </xdr:sp>
    <xdr:clientData/>
  </xdr:oneCellAnchor>
  <xdr:twoCellAnchor>
    <xdr:from>
      <xdr:col>15</xdr:col>
      <xdr:colOff>92075</xdr:colOff>
      <xdr:row>33</xdr:row>
      <xdr:rowOff>157226</xdr:rowOff>
    </xdr:from>
    <xdr:to>
      <xdr:col>15</xdr:col>
      <xdr:colOff>269875</xdr:colOff>
      <xdr:row>33</xdr:row>
      <xdr:rowOff>157226</xdr:rowOff>
    </xdr:to>
    <xdr:cxnSp macro="">
      <xdr:nvCxnSpPr>
        <xdr:cNvPr id="105" name="直線コネクタ 104"/>
        <xdr:cNvCxnSpPr/>
      </xdr:nvCxnSpPr>
      <xdr:spPr>
        <a:xfrm>
          <a:off x="10388600" y="581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99077</xdr:rowOff>
    </xdr:from>
    <xdr:ext cx="469744" cy="259045"/>
    <xdr:sp macro="" textlink="">
      <xdr:nvSpPr>
        <xdr:cNvPr id="106" name="【道路】&#10;一人当たり延長平均値テキスト"/>
        <xdr:cNvSpPr txBox="1"/>
      </xdr:nvSpPr>
      <xdr:spPr>
        <a:xfrm>
          <a:off x="10566400"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76200</xdr:rowOff>
    </xdr:from>
    <xdr:to>
      <xdr:col>15</xdr:col>
      <xdr:colOff>231775</xdr:colOff>
      <xdr:row>39</xdr:row>
      <xdr:rowOff>6350</xdr:rowOff>
    </xdr:to>
    <xdr:sp macro="" textlink="">
      <xdr:nvSpPr>
        <xdr:cNvPr id="107" name="フローチャート : 判断 106"/>
        <xdr:cNvSpPr/>
      </xdr:nvSpPr>
      <xdr:spPr>
        <a:xfrm>
          <a:off x="10426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65659</xdr:rowOff>
    </xdr:from>
    <xdr:to>
      <xdr:col>14</xdr:col>
      <xdr:colOff>79375</xdr:colOff>
      <xdr:row>37</xdr:row>
      <xdr:rowOff>167260</xdr:rowOff>
    </xdr:to>
    <xdr:sp macro="" textlink="">
      <xdr:nvSpPr>
        <xdr:cNvPr id="108" name="フローチャート : 判断 107"/>
        <xdr:cNvSpPr/>
      </xdr:nvSpPr>
      <xdr:spPr>
        <a:xfrm>
          <a:off x="9588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40</xdr:row>
      <xdr:rowOff>76200</xdr:rowOff>
    </xdr:from>
    <xdr:to>
      <xdr:col>15</xdr:col>
      <xdr:colOff>231775</xdr:colOff>
      <xdr:row>41</xdr:row>
      <xdr:rowOff>6350</xdr:rowOff>
    </xdr:to>
    <xdr:sp macro="" textlink="">
      <xdr:nvSpPr>
        <xdr:cNvPr id="114" name="円/楕円 113"/>
        <xdr:cNvSpPr/>
      </xdr:nvSpPr>
      <xdr:spPr>
        <a:xfrm>
          <a:off x="104267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54627</xdr:rowOff>
    </xdr:from>
    <xdr:ext cx="469744" cy="259045"/>
    <xdr:sp macro="" textlink="">
      <xdr:nvSpPr>
        <xdr:cNvPr id="115" name="【道路】&#10;一人当たり延長該当値テキスト"/>
        <xdr:cNvSpPr txBox="1"/>
      </xdr:nvSpPr>
      <xdr:spPr>
        <a:xfrm>
          <a:off x="105664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2.000</a:t>
          </a:r>
          <a:endParaRPr kumimoji="1" lang="ja-JP" altLang="en-US" sz="1000" b="1">
            <a:solidFill>
              <a:srgbClr val="FF0000"/>
            </a:solidFill>
            <a:latin typeface="ＭＳ Ｐゴシック"/>
          </a:endParaRPr>
        </a:p>
      </xdr:txBody>
    </xdr:sp>
    <xdr:clientData/>
  </xdr:oneCellAnchor>
  <xdr:twoCellAnchor>
    <xdr:from>
      <xdr:col>13</xdr:col>
      <xdr:colOff>663575</xdr:colOff>
      <xdr:row>40</xdr:row>
      <xdr:rowOff>76073</xdr:rowOff>
    </xdr:from>
    <xdr:to>
      <xdr:col>14</xdr:col>
      <xdr:colOff>79375</xdr:colOff>
      <xdr:row>41</xdr:row>
      <xdr:rowOff>6223</xdr:rowOff>
    </xdr:to>
    <xdr:sp macro="" textlink="">
      <xdr:nvSpPr>
        <xdr:cNvPr id="116" name="円/楕円 115"/>
        <xdr:cNvSpPr/>
      </xdr:nvSpPr>
      <xdr:spPr>
        <a:xfrm>
          <a:off x="9588500" y="69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40</xdr:row>
      <xdr:rowOff>126873</xdr:rowOff>
    </xdr:from>
    <xdr:to>
      <xdr:col>15</xdr:col>
      <xdr:colOff>180975</xdr:colOff>
      <xdr:row>40</xdr:row>
      <xdr:rowOff>127000</xdr:rowOff>
    </xdr:to>
    <xdr:cxnSp macro="">
      <xdr:nvCxnSpPr>
        <xdr:cNvPr id="117" name="直線コネクタ 116"/>
        <xdr:cNvCxnSpPr/>
      </xdr:nvCxnSpPr>
      <xdr:spPr>
        <a:xfrm>
          <a:off x="9639300" y="6984873"/>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36</xdr:row>
      <xdr:rowOff>12336</xdr:rowOff>
    </xdr:from>
    <xdr:ext cx="469744" cy="259045"/>
    <xdr:sp macro="" textlink="">
      <xdr:nvSpPr>
        <xdr:cNvPr id="118" name="n_1aveValue【道路】&#10;一人当たり延長"/>
        <xdr:cNvSpPr txBox="1"/>
      </xdr:nvSpPr>
      <xdr:spPr>
        <a:xfrm>
          <a:off x="9391727" y="6184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a:t>
          </a:r>
          <a:endParaRPr kumimoji="1" lang="ja-JP" altLang="en-US" sz="1000" b="1">
            <a:solidFill>
              <a:srgbClr val="000080"/>
            </a:solidFill>
            <a:latin typeface="ＭＳ Ｐゴシック"/>
          </a:endParaRPr>
        </a:p>
      </xdr:txBody>
    </xdr:sp>
    <xdr:clientData/>
  </xdr:oneCellAnchor>
  <xdr:oneCellAnchor>
    <xdr:from>
      <xdr:col>13</xdr:col>
      <xdr:colOff>466802</xdr:colOff>
      <xdr:row>40</xdr:row>
      <xdr:rowOff>168800</xdr:rowOff>
    </xdr:from>
    <xdr:ext cx="469744" cy="259045"/>
    <xdr:sp macro="" textlink="">
      <xdr:nvSpPr>
        <xdr:cNvPr id="119" name="n_1mainValue【道路】&#10;一人当たり延長"/>
        <xdr:cNvSpPr txBox="1"/>
      </xdr:nvSpPr>
      <xdr:spPr>
        <a:xfrm>
          <a:off x="9391727" y="702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30" name="テキスト ボックス 129"/>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31" name="直線コネクタ 13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32" name="テキスト ボックス 131"/>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3" name="直線コネクタ 13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4" name="テキスト ボックス 13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5" name="直線コネクタ 13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6" name="テキスト ボックス 13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7" name="直線コネクタ 13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8" name="テキスト ボックス 13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9" name="直線コネクタ 13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40" name="テキスト ボックス 13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41" name="直線コネクタ 14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42" name="テキスト ボックス 141"/>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24493</xdr:rowOff>
    </xdr:from>
    <xdr:to>
      <xdr:col>6</xdr:col>
      <xdr:colOff>510540</xdr:colOff>
      <xdr:row>64</xdr:row>
      <xdr:rowOff>62049</xdr:rowOff>
    </xdr:to>
    <xdr:cxnSp macro="">
      <xdr:nvCxnSpPr>
        <xdr:cNvPr id="146" name="直線コネクタ 145"/>
        <xdr:cNvCxnSpPr/>
      </xdr:nvCxnSpPr>
      <xdr:spPr>
        <a:xfrm flipV="1">
          <a:off x="4634865" y="945424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65876</xdr:rowOff>
    </xdr:from>
    <xdr:ext cx="405111" cy="259045"/>
    <xdr:sp macro="" textlink="">
      <xdr:nvSpPr>
        <xdr:cNvPr id="147" name="【橋りょう・トンネル】&#10;有形固定資産減価償却率最小値テキスト"/>
        <xdr:cNvSpPr txBox="1"/>
      </xdr:nvSpPr>
      <xdr:spPr>
        <a:xfrm>
          <a:off x="47244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6</xdr:col>
      <xdr:colOff>422275</xdr:colOff>
      <xdr:row>64</xdr:row>
      <xdr:rowOff>62049</xdr:rowOff>
    </xdr:from>
    <xdr:to>
      <xdr:col>6</xdr:col>
      <xdr:colOff>600075</xdr:colOff>
      <xdr:row>64</xdr:row>
      <xdr:rowOff>62049</xdr:rowOff>
    </xdr:to>
    <xdr:cxnSp macro="">
      <xdr:nvCxnSpPr>
        <xdr:cNvPr id="148" name="直線コネクタ 147"/>
        <xdr:cNvCxnSpPr/>
      </xdr:nvCxnSpPr>
      <xdr:spPr>
        <a:xfrm>
          <a:off x="4546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142620</xdr:rowOff>
    </xdr:from>
    <xdr:ext cx="405111" cy="259045"/>
    <xdr:sp macro="" textlink="">
      <xdr:nvSpPr>
        <xdr:cNvPr id="149" name="【橋りょう・トンネル】&#10;有形固定資産減価償却率最大値テキスト"/>
        <xdr:cNvSpPr txBox="1"/>
      </xdr:nvSpPr>
      <xdr:spPr>
        <a:xfrm>
          <a:off x="4724400" y="9229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6</xdr:col>
      <xdr:colOff>422275</xdr:colOff>
      <xdr:row>55</xdr:row>
      <xdr:rowOff>24493</xdr:rowOff>
    </xdr:from>
    <xdr:to>
      <xdr:col>6</xdr:col>
      <xdr:colOff>600075</xdr:colOff>
      <xdr:row>55</xdr:row>
      <xdr:rowOff>24493</xdr:rowOff>
    </xdr:to>
    <xdr:cxnSp macro="">
      <xdr:nvCxnSpPr>
        <xdr:cNvPr id="150" name="直線コネクタ 149"/>
        <xdr:cNvCxnSpPr/>
      </xdr:nvCxnSpPr>
      <xdr:spPr>
        <a:xfrm>
          <a:off x="4546600" y="945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97444</xdr:rowOff>
    </xdr:from>
    <xdr:ext cx="405111" cy="259045"/>
    <xdr:sp macro="" textlink="">
      <xdr:nvSpPr>
        <xdr:cNvPr id="151" name="【橋りょう・トンネル】&#10;有形固定資産減価償却率平均値テキスト"/>
        <xdr:cNvSpPr txBox="1"/>
      </xdr:nvSpPr>
      <xdr:spPr>
        <a:xfrm>
          <a:off x="4724400" y="1004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119017</xdr:rowOff>
    </xdr:from>
    <xdr:to>
      <xdr:col>6</xdr:col>
      <xdr:colOff>561975</xdr:colOff>
      <xdr:row>59</xdr:row>
      <xdr:rowOff>49167</xdr:rowOff>
    </xdr:to>
    <xdr:sp macro="" textlink="">
      <xdr:nvSpPr>
        <xdr:cNvPr id="152" name="フローチャート : 判断 151"/>
        <xdr:cNvSpPr/>
      </xdr:nvSpPr>
      <xdr:spPr>
        <a:xfrm>
          <a:off x="45847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109220</xdr:rowOff>
    </xdr:from>
    <xdr:to>
      <xdr:col>5</xdr:col>
      <xdr:colOff>409575</xdr:colOff>
      <xdr:row>61</xdr:row>
      <xdr:rowOff>39370</xdr:rowOff>
    </xdr:to>
    <xdr:sp macro="" textlink="">
      <xdr:nvSpPr>
        <xdr:cNvPr id="153" name="フローチャート : 判断 152"/>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164737</xdr:rowOff>
    </xdr:from>
    <xdr:to>
      <xdr:col>6</xdr:col>
      <xdr:colOff>561975</xdr:colOff>
      <xdr:row>55</xdr:row>
      <xdr:rowOff>94887</xdr:rowOff>
    </xdr:to>
    <xdr:sp macro="" textlink="">
      <xdr:nvSpPr>
        <xdr:cNvPr id="159" name="円/楕円 158"/>
        <xdr:cNvSpPr/>
      </xdr:nvSpPr>
      <xdr:spPr>
        <a:xfrm>
          <a:off x="4584700" y="94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54</xdr:row>
      <xdr:rowOff>98170</xdr:rowOff>
    </xdr:from>
    <xdr:ext cx="405111" cy="259045"/>
    <xdr:sp macro="" textlink="">
      <xdr:nvSpPr>
        <xdr:cNvPr id="160" name="【橋りょう・トンネル】&#10;有形固定資産減価償却率該当値テキスト"/>
        <xdr:cNvSpPr txBox="1"/>
      </xdr:nvSpPr>
      <xdr:spPr>
        <a:xfrm>
          <a:off x="4724400" y="9356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12881</xdr:rowOff>
    </xdr:from>
    <xdr:to>
      <xdr:col>5</xdr:col>
      <xdr:colOff>409575</xdr:colOff>
      <xdr:row>55</xdr:row>
      <xdr:rowOff>114481</xdr:rowOff>
    </xdr:to>
    <xdr:sp macro="" textlink="">
      <xdr:nvSpPr>
        <xdr:cNvPr id="161" name="円/楕円 160"/>
        <xdr:cNvSpPr/>
      </xdr:nvSpPr>
      <xdr:spPr>
        <a:xfrm>
          <a:off x="3746500" y="944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55</xdr:row>
      <xdr:rowOff>44087</xdr:rowOff>
    </xdr:from>
    <xdr:to>
      <xdr:col>6</xdr:col>
      <xdr:colOff>511175</xdr:colOff>
      <xdr:row>55</xdr:row>
      <xdr:rowOff>63681</xdr:rowOff>
    </xdr:to>
    <xdr:cxnSp macro="">
      <xdr:nvCxnSpPr>
        <xdr:cNvPr id="162" name="直線コネクタ 161"/>
        <xdr:cNvCxnSpPr/>
      </xdr:nvCxnSpPr>
      <xdr:spPr>
        <a:xfrm flipV="1">
          <a:off x="3797300" y="947383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61</xdr:row>
      <xdr:rowOff>30497</xdr:rowOff>
    </xdr:from>
    <xdr:ext cx="405111" cy="259045"/>
    <xdr:sp macro="" textlink="">
      <xdr:nvSpPr>
        <xdr:cNvPr id="163" name="n_1aveValue【橋りょう・トンネル】&#10;有形固定資産減価償却率"/>
        <xdr:cNvSpPr txBox="1"/>
      </xdr:nvSpPr>
      <xdr:spPr>
        <a:xfrm>
          <a:off x="3582043"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5</xdr:col>
      <xdr:colOff>143518</xdr:colOff>
      <xdr:row>53</xdr:row>
      <xdr:rowOff>131008</xdr:rowOff>
    </xdr:from>
    <xdr:ext cx="405111" cy="259045"/>
    <xdr:sp macro="" textlink="">
      <xdr:nvSpPr>
        <xdr:cNvPr id="164" name="n_1mainValue【橋りょう・トンネル】&#10;有形固定資産減価償却率"/>
        <xdr:cNvSpPr txBox="1"/>
      </xdr:nvSpPr>
      <xdr:spPr>
        <a:xfrm>
          <a:off x="3582043" y="921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42,846</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5" name="直線コネクタ 17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76" name="テキスト ボックス 17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7" name="直線コネクタ 17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8" name="テキスト ボックス 17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9" name="直線コネクタ 17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80" name="テキスト ボックス 17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81" name="直線コネクタ 18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82" name="テキスト ボックス 18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3" name="直線コネクタ 18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84" name="テキスト ボックス 18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86" name="テキスト ボックス 18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115900</xdr:rowOff>
    </xdr:from>
    <xdr:to>
      <xdr:col>15</xdr:col>
      <xdr:colOff>180340</xdr:colOff>
      <xdr:row>64</xdr:row>
      <xdr:rowOff>63558</xdr:rowOff>
    </xdr:to>
    <xdr:cxnSp macro="">
      <xdr:nvCxnSpPr>
        <xdr:cNvPr id="188" name="直線コネクタ 187"/>
        <xdr:cNvCxnSpPr/>
      </xdr:nvCxnSpPr>
      <xdr:spPr>
        <a:xfrm flipV="1">
          <a:off x="10476865" y="9545650"/>
          <a:ext cx="0" cy="1490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67385</xdr:rowOff>
    </xdr:from>
    <xdr:ext cx="469744" cy="259045"/>
    <xdr:sp macro="" textlink="">
      <xdr:nvSpPr>
        <xdr:cNvPr id="189" name="【橋りょう・トンネル】&#10;一人当たり有形固定資産（償却資産）額最小値テキスト"/>
        <xdr:cNvSpPr txBox="1"/>
      </xdr:nvSpPr>
      <xdr:spPr>
        <a:xfrm>
          <a:off x="10566400" y="11040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3,318</a:t>
          </a:r>
          <a:endParaRPr kumimoji="1" lang="ja-JP" altLang="en-US" sz="1000" b="1">
            <a:latin typeface="ＭＳ Ｐゴシック"/>
          </a:endParaRPr>
        </a:p>
      </xdr:txBody>
    </xdr:sp>
    <xdr:clientData/>
  </xdr:oneCellAnchor>
  <xdr:twoCellAnchor>
    <xdr:from>
      <xdr:col>15</xdr:col>
      <xdr:colOff>92075</xdr:colOff>
      <xdr:row>64</xdr:row>
      <xdr:rowOff>63558</xdr:rowOff>
    </xdr:from>
    <xdr:to>
      <xdr:col>15</xdr:col>
      <xdr:colOff>269875</xdr:colOff>
      <xdr:row>64</xdr:row>
      <xdr:rowOff>63558</xdr:rowOff>
    </xdr:to>
    <xdr:cxnSp macro="">
      <xdr:nvCxnSpPr>
        <xdr:cNvPr id="190" name="直線コネクタ 189"/>
        <xdr:cNvCxnSpPr/>
      </xdr:nvCxnSpPr>
      <xdr:spPr>
        <a:xfrm>
          <a:off x="10388600" y="1103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62577</xdr:rowOff>
    </xdr:from>
    <xdr:ext cx="599010" cy="259045"/>
    <xdr:sp macro="" textlink="">
      <xdr:nvSpPr>
        <xdr:cNvPr id="191" name="【橋りょう・トンネル】&#10;一人当たり有形固定資産（償却資産）額最大値テキスト"/>
        <xdr:cNvSpPr txBox="1"/>
      </xdr:nvSpPr>
      <xdr:spPr>
        <a:xfrm>
          <a:off x="10566400" y="9320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394,580</a:t>
          </a:r>
          <a:endParaRPr kumimoji="1" lang="ja-JP" altLang="en-US" sz="1000" b="1">
            <a:latin typeface="ＭＳ Ｐゴシック"/>
          </a:endParaRPr>
        </a:p>
      </xdr:txBody>
    </xdr:sp>
    <xdr:clientData/>
  </xdr:oneCellAnchor>
  <xdr:twoCellAnchor>
    <xdr:from>
      <xdr:col>15</xdr:col>
      <xdr:colOff>92075</xdr:colOff>
      <xdr:row>55</xdr:row>
      <xdr:rowOff>115900</xdr:rowOff>
    </xdr:from>
    <xdr:to>
      <xdr:col>15</xdr:col>
      <xdr:colOff>269875</xdr:colOff>
      <xdr:row>55</xdr:row>
      <xdr:rowOff>115900</xdr:rowOff>
    </xdr:to>
    <xdr:cxnSp macro="">
      <xdr:nvCxnSpPr>
        <xdr:cNvPr id="192" name="直線コネクタ 191"/>
        <xdr:cNvCxnSpPr/>
      </xdr:nvCxnSpPr>
      <xdr:spPr>
        <a:xfrm>
          <a:off x="10388600" y="954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61506</xdr:rowOff>
    </xdr:from>
    <xdr:ext cx="599010" cy="259045"/>
    <xdr:sp macro="" textlink="">
      <xdr:nvSpPr>
        <xdr:cNvPr id="193" name="【橋りょう・トンネル】&#10;一人当たり有形固定資産（償却資産）額平均値テキスト"/>
        <xdr:cNvSpPr txBox="1"/>
      </xdr:nvSpPr>
      <xdr:spPr>
        <a:xfrm>
          <a:off x="10566400" y="10348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131,528</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38629</xdr:rowOff>
    </xdr:from>
    <xdr:to>
      <xdr:col>15</xdr:col>
      <xdr:colOff>231775</xdr:colOff>
      <xdr:row>61</xdr:row>
      <xdr:rowOff>140229</xdr:rowOff>
    </xdr:to>
    <xdr:sp macro="" textlink="">
      <xdr:nvSpPr>
        <xdr:cNvPr id="194" name="フローチャート : 判断 193"/>
        <xdr:cNvSpPr/>
      </xdr:nvSpPr>
      <xdr:spPr>
        <a:xfrm>
          <a:off x="10426700" y="104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43467</xdr:rowOff>
    </xdr:from>
    <xdr:to>
      <xdr:col>14</xdr:col>
      <xdr:colOff>79375</xdr:colOff>
      <xdr:row>62</xdr:row>
      <xdr:rowOff>145067</xdr:rowOff>
    </xdr:to>
    <xdr:sp macro="" textlink="">
      <xdr:nvSpPr>
        <xdr:cNvPr id="195" name="フローチャート : 判断 194"/>
        <xdr:cNvSpPr/>
      </xdr:nvSpPr>
      <xdr:spPr>
        <a:xfrm>
          <a:off x="9588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64</xdr:row>
      <xdr:rowOff>12758</xdr:rowOff>
    </xdr:from>
    <xdr:to>
      <xdr:col>15</xdr:col>
      <xdr:colOff>231775</xdr:colOff>
      <xdr:row>64</xdr:row>
      <xdr:rowOff>114358</xdr:rowOff>
    </xdr:to>
    <xdr:sp macro="" textlink="">
      <xdr:nvSpPr>
        <xdr:cNvPr id="201" name="円/楕円 200"/>
        <xdr:cNvSpPr/>
      </xdr:nvSpPr>
      <xdr:spPr>
        <a:xfrm>
          <a:off x="10426700" y="1098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63</xdr:row>
      <xdr:rowOff>99135</xdr:rowOff>
    </xdr:from>
    <xdr:ext cx="469744" cy="259045"/>
    <xdr:sp macro="" textlink="">
      <xdr:nvSpPr>
        <xdr:cNvPr id="202" name="【橋りょう・トンネル】&#10;一人当たり有形固定資産（償却資産）額該当値テキスト"/>
        <xdr:cNvSpPr txBox="1"/>
      </xdr:nvSpPr>
      <xdr:spPr>
        <a:xfrm>
          <a:off x="10566400" y="1090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3,318</a:t>
          </a:r>
          <a:endParaRPr kumimoji="1" lang="ja-JP" altLang="en-US" sz="1000" b="1">
            <a:solidFill>
              <a:srgbClr val="FF0000"/>
            </a:solidFill>
            <a:latin typeface="ＭＳ Ｐゴシック"/>
          </a:endParaRPr>
        </a:p>
      </xdr:txBody>
    </xdr:sp>
    <xdr:clientData/>
  </xdr:oneCellAnchor>
  <xdr:twoCellAnchor>
    <xdr:from>
      <xdr:col>13</xdr:col>
      <xdr:colOff>663575</xdr:colOff>
      <xdr:row>64</xdr:row>
      <xdr:rowOff>12770</xdr:rowOff>
    </xdr:from>
    <xdr:to>
      <xdr:col>14</xdr:col>
      <xdr:colOff>79375</xdr:colOff>
      <xdr:row>64</xdr:row>
      <xdr:rowOff>114370</xdr:rowOff>
    </xdr:to>
    <xdr:sp macro="" textlink="">
      <xdr:nvSpPr>
        <xdr:cNvPr id="203" name="円/楕円 202"/>
        <xdr:cNvSpPr/>
      </xdr:nvSpPr>
      <xdr:spPr>
        <a:xfrm>
          <a:off x="9588500" y="1098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64</xdr:row>
      <xdr:rowOff>63558</xdr:rowOff>
    </xdr:from>
    <xdr:to>
      <xdr:col>15</xdr:col>
      <xdr:colOff>180975</xdr:colOff>
      <xdr:row>64</xdr:row>
      <xdr:rowOff>63570</xdr:rowOff>
    </xdr:to>
    <xdr:cxnSp macro="">
      <xdr:nvCxnSpPr>
        <xdr:cNvPr id="204" name="直線コネクタ 203"/>
        <xdr:cNvCxnSpPr/>
      </xdr:nvCxnSpPr>
      <xdr:spPr>
        <a:xfrm flipV="1">
          <a:off x="9639300" y="11036358"/>
          <a:ext cx="8382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434486</xdr:colOff>
      <xdr:row>60</xdr:row>
      <xdr:rowOff>161594</xdr:rowOff>
    </xdr:from>
    <xdr:ext cx="534377" cy="259045"/>
    <xdr:sp macro="" textlink="">
      <xdr:nvSpPr>
        <xdr:cNvPr id="205" name="n_1aveValue【橋りょう・トンネル】&#10;一人当たり有形固定資産（償却資産）額"/>
        <xdr:cNvSpPr txBox="1"/>
      </xdr:nvSpPr>
      <xdr:spPr>
        <a:xfrm>
          <a:off x="9359411" y="104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85,258</a:t>
          </a:r>
          <a:endParaRPr kumimoji="1" lang="ja-JP" altLang="en-US" sz="1000" b="1">
            <a:solidFill>
              <a:srgbClr val="000080"/>
            </a:solidFill>
            <a:latin typeface="ＭＳ Ｐゴシック"/>
          </a:endParaRPr>
        </a:p>
      </xdr:txBody>
    </xdr:sp>
    <xdr:clientData/>
  </xdr:oneCellAnchor>
  <xdr:oneCellAnchor>
    <xdr:from>
      <xdr:col>13</xdr:col>
      <xdr:colOff>466802</xdr:colOff>
      <xdr:row>64</xdr:row>
      <xdr:rowOff>105497</xdr:rowOff>
    </xdr:from>
    <xdr:ext cx="469744" cy="259045"/>
    <xdr:sp macro="" textlink="">
      <xdr:nvSpPr>
        <xdr:cNvPr id="206" name="n_1mainValue【橋りょう・トンネル】&#10;一人当たり有形固定資産（償却資産）額"/>
        <xdr:cNvSpPr txBox="1"/>
      </xdr:nvSpPr>
      <xdr:spPr>
        <a:xfrm>
          <a:off x="9391727" y="1107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4" name="正方形/長方形 213"/>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215" name="正方形/長方形 2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6" name="正方形/長方形 2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7" name="正方形/長方形 2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18" name="正方形/長方形 2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19" name="正方形/長方形 2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0" name="正方形/長方形 2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1" name="正方形/長方形 2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22" name="正方形/長方形 221"/>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23" name="正方形/長方形 22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24" name="正方形/長方形 22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25" name="正方形/長方形 22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26" name="正方形/長方形 22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27" name="正方形/長方形 22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28" name="正方形/長方形 22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29" name="正方形/長方形 22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30" name="正方形/長方形 22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31" name="正方形/長方形 2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32" name="正方形/長方形 2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33" name="正方形/長方形 2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34" name="正方形/長方形 2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35" name="正方形/長方形 2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36" name="正方形/長方形 2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37" name="正方形/長方形 2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38" name="正方形/長方形 23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39" name="正方形/長方形 23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40" name="正方形/長方形 23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41" name="正方形/長方形 24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42" name="正方形/長方形 24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43" name="正方形/長方形 24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44" name="正方形/長方形 24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45" name="正方形/長方形 24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46" name="正方形/長方形 24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47" name="テキスト ボックス 24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48" name="直線コネクタ 24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49" name="テキスト ボックス 24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50" name="直線コネクタ 24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51" name="テキスト ボックス 25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52" name="直線コネクタ 25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53" name="テキスト ボックス 25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54" name="直線コネクタ 25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55" name="テキスト ボックス 25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56" name="直線コネクタ 25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57" name="テキスト ボックス 25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58" name="直線コネクタ 25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59" name="テキスト ボックス 25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60" name="直線コネクタ 25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61" name="テキスト ボックス 26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6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140970</xdr:rowOff>
    </xdr:from>
    <xdr:to>
      <xdr:col>23</xdr:col>
      <xdr:colOff>516889</xdr:colOff>
      <xdr:row>41</xdr:row>
      <xdr:rowOff>158115</xdr:rowOff>
    </xdr:to>
    <xdr:cxnSp macro="">
      <xdr:nvCxnSpPr>
        <xdr:cNvPr id="263" name="直線コネクタ 262"/>
        <xdr:cNvCxnSpPr/>
      </xdr:nvCxnSpPr>
      <xdr:spPr>
        <a:xfrm flipV="1">
          <a:off x="16318864" y="597027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161942</xdr:rowOff>
    </xdr:from>
    <xdr:ext cx="405111" cy="259045"/>
    <xdr:sp macro="" textlink="">
      <xdr:nvSpPr>
        <xdr:cNvPr id="264" name="【認定こども園・幼稚園・保育所】&#10;有形固定資産減価償却率最小値テキスト"/>
        <xdr:cNvSpPr txBox="1"/>
      </xdr:nvSpPr>
      <xdr:spPr>
        <a:xfrm>
          <a:off x="164084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428625</xdr:colOff>
      <xdr:row>41</xdr:row>
      <xdr:rowOff>158115</xdr:rowOff>
    </xdr:from>
    <xdr:to>
      <xdr:col>23</xdr:col>
      <xdr:colOff>606425</xdr:colOff>
      <xdr:row>41</xdr:row>
      <xdr:rowOff>158115</xdr:rowOff>
    </xdr:to>
    <xdr:cxnSp macro="">
      <xdr:nvCxnSpPr>
        <xdr:cNvPr id="265" name="直線コネクタ 264"/>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87647</xdr:rowOff>
    </xdr:from>
    <xdr:ext cx="405111" cy="259045"/>
    <xdr:sp macro="" textlink="">
      <xdr:nvSpPr>
        <xdr:cNvPr id="266" name="【認定こども園・幼稚園・保育所】&#10;有形固定資産減価償却率最大値テキスト"/>
        <xdr:cNvSpPr txBox="1"/>
      </xdr:nvSpPr>
      <xdr:spPr>
        <a:xfrm>
          <a:off x="16408400"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86.6</a:t>
          </a:r>
          <a:endParaRPr kumimoji="1" lang="ja-JP" altLang="en-US" sz="1000" b="1">
            <a:latin typeface="ＭＳ Ｐゴシック"/>
          </a:endParaRPr>
        </a:p>
      </xdr:txBody>
    </xdr:sp>
    <xdr:clientData/>
  </xdr:oneCellAnchor>
  <xdr:twoCellAnchor>
    <xdr:from>
      <xdr:col>23</xdr:col>
      <xdr:colOff>428625</xdr:colOff>
      <xdr:row>34</xdr:row>
      <xdr:rowOff>140970</xdr:rowOff>
    </xdr:from>
    <xdr:to>
      <xdr:col>23</xdr:col>
      <xdr:colOff>606425</xdr:colOff>
      <xdr:row>34</xdr:row>
      <xdr:rowOff>140970</xdr:rowOff>
    </xdr:to>
    <xdr:cxnSp macro="">
      <xdr:nvCxnSpPr>
        <xdr:cNvPr id="267" name="直線コネクタ 266"/>
        <xdr:cNvCxnSpPr/>
      </xdr:nvCxnSpPr>
      <xdr:spPr>
        <a:xfrm>
          <a:off x="16230600" y="597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123842</xdr:rowOff>
    </xdr:from>
    <xdr:ext cx="405111" cy="259045"/>
    <xdr:sp macro="" textlink="">
      <xdr:nvSpPr>
        <xdr:cNvPr id="268" name="【認定こども園・幼稚園・保育所】&#10;有形固定資産減価償却率平均値テキスト"/>
        <xdr:cNvSpPr txBox="1"/>
      </xdr:nvSpPr>
      <xdr:spPr>
        <a:xfrm>
          <a:off x="16408400" y="6638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145415</xdr:rowOff>
    </xdr:from>
    <xdr:to>
      <xdr:col>23</xdr:col>
      <xdr:colOff>568325</xdr:colOff>
      <xdr:row>39</xdr:row>
      <xdr:rowOff>75565</xdr:rowOff>
    </xdr:to>
    <xdr:sp macro="" textlink="">
      <xdr:nvSpPr>
        <xdr:cNvPr id="269" name="フローチャート : 判断 268"/>
        <xdr:cNvSpPr/>
      </xdr:nvSpPr>
      <xdr:spPr>
        <a:xfrm>
          <a:off x="162687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53975</xdr:rowOff>
    </xdr:from>
    <xdr:to>
      <xdr:col>22</xdr:col>
      <xdr:colOff>415925</xdr:colOff>
      <xdr:row>38</xdr:row>
      <xdr:rowOff>155575</xdr:rowOff>
    </xdr:to>
    <xdr:sp macro="" textlink="">
      <xdr:nvSpPr>
        <xdr:cNvPr id="270" name="フローチャート : 判断 269"/>
        <xdr:cNvSpPr/>
      </xdr:nvSpPr>
      <xdr:spPr>
        <a:xfrm>
          <a:off x="1543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271" name="テキスト ボックス 27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72" name="テキスト ボックス 27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73" name="テキスト ボックス 27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74" name="テキスト ボックス 27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75" name="テキスト ボックス 27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19685</xdr:rowOff>
    </xdr:from>
    <xdr:to>
      <xdr:col>23</xdr:col>
      <xdr:colOff>568325</xdr:colOff>
      <xdr:row>36</xdr:row>
      <xdr:rowOff>121285</xdr:rowOff>
    </xdr:to>
    <xdr:sp macro="" textlink="">
      <xdr:nvSpPr>
        <xdr:cNvPr id="276" name="円/楕円 275"/>
        <xdr:cNvSpPr/>
      </xdr:nvSpPr>
      <xdr:spPr>
        <a:xfrm>
          <a:off x="162687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35</xdr:row>
      <xdr:rowOff>42562</xdr:rowOff>
    </xdr:from>
    <xdr:ext cx="405111" cy="259045"/>
    <xdr:sp macro="" textlink="">
      <xdr:nvSpPr>
        <xdr:cNvPr id="277" name="【認定こども園・幼稚園・保育所】&#10;有形固定資産減価償却率該当値テキスト"/>
        <xdr:cNvSpPr txBox="1"/>
      </xdr:nvSpPr>
      <xdr:spPr>
        <a:xfrm>
          <a:off x="16408400"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57785</xdr:rowOff>
    </xdr:from>
    <xdr:to>
      <xdr:col>22</xdr:col>
      <xdr:colOff>415925</xdr:colOff>
      <xdr:row>36</xdr:row>
      <xdr:rowOff>159385</xdr:rowOff>
    </xdr:to>
    <xdr:sp macro="" textlink="">
      <xdr:nvSpPr>
        <xdr:cNvPr id="278" name="円/楕円 277"/>
        <xdr:cNvSpPr/>
      </xdr:nvSpPr>
      <xdr:spPr>
        <a:xfrm>
          <a:off x="15430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36</xdr:row>
      <xdr:rowOff>70485</xdr:rowOff>
    </xdr:from>
    <xdr:to>
      <xdr:col>23</xdr:col>
      <xdr:colOff>517525</xdr:colOff>
      <xdr:row>36</xdr:row>
      <xdr:rowOff>108585</xdr:rowOff>
    </xdr:to>
    <xdr:cxnSp macro="">
      <xdr:nvCxnSpPr>
        <xdr:cNvPr id="279" name="直線コネクタ 278"/>
        <xdr:cNvCxnSpPr/>
      </xdr:nvCxnSpPr>
      <xdr:spPr>
        <a:xfrm flipV="1">
          <a:off x="15481300" y="624268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146702</xdr:rowOff>
    </xdr:from>
    <xdr:ext cx="405111" cy="259045"/>
    <xdr:sp macro="" textlink="">
      <xdr:nvSpPr>
        <xdr:cNvPr id="280" name="n_1aveValue【認定こども園・幼稚園・保育所】&#10;有形固定資産減価償却率"/>
        <xdr:cNvSpPr txBox="1"/>
      </xdr:nvSpPr>
      <xdr:spPr>
        <a:xfrm>
          <a:off x="15266043"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4462</xdr:rowOff>
    </xdr:from>
    <xdr:ext cx="405111" cy="259045"/>
    <xdr:sp macro="" textlink="">
      <xdr:nvSpPr>
        <xdr:cNvPr id="281" name="n_1mainValue【認定こども園・幼稚園・保育所】&#10;有形固定資産減価償却率"/>
        <xdr:cNvSpPr txBox="1"/>
      </xdr:nvSpPr>
      <xdr:spPr>
        <a:xfrm>
          <a:off x="15266043"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82" name="正方形/長方形 28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83" name="正方形/長方形 28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84" name="正方形/長方形 28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85" name="正方形/長方形 28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86" name="正方形/長方形 28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87" name="正方形/長方形 28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88" name="正方形/長方形 28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89" name="正方形/長方形 28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90" name="テキスト ボックス 28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91" name="直線コネクタ 29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292" name="直線コネクタ 29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293" name="テキスト ボックス 29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294" name="直線コネクタ 29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295" name="テキスト ボックス 29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296" name="直線コネクタ 29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297" name="テキスト ボックス 29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298" name="直線コネクタ 29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299" name="テキスト ボックス 29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00" name="直線コネクタ 29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01" name="テキスト ボックス 30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0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23622</xdr:rowOff>
    </xdr:from>
    <xdr:to>
      <xdr:col>32</xdr:col>
      <xdr:colOff>186689</xdr:colOff>
      <xdr:row>41</xdr:row>
      <xdr:rowOff>96774</xdr:rowOff>
    </xdr:to>
    <xdr:cxnSp macro="">
      <xdr:nvCxnSpPr>
        <xdr:cNvPr id="303" name="直線コネクタ 302"/>
        <xdr:cNvCxnSpPr/>
      </xdr:nvCxnSpPr>
      <xdr:spPr>
        <a:xfrm flipV="1">
          <a:off x="22160864" y="5681472"/>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100601</xdr:rowOff>
    </xdr:from>
    <xdr:ext cx="469744" cy="259045"/>
    <xdr:sp macro="" textlink="">
      <xdr:nvSpPr>
        <xdr:cNvPr id="304" name="【認定こども園・幼稚園・保育所】&#10;一人当たり面積最小値テキスト"/>
        <xdr:cNvSpPr txBox="1"/>
      </xdr:nvSpPr>
      <xdr:spPr>
        <a:xfrm>
          <a:off x="222504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96774</xdr:rowOff>
    </xdr:from>
    <xdr:to>
      <xdr:col>32</xdr:col>
      <xdr:colOff>276225</xdr:colOff>
      <xdr:row>41</xdr:row>
      <xdr:rowOff>96774</xdr:rowOff>
    </xdr:to>
    <xdr:cxnSp macro="">
      <xdr:nvCxnSpPr>
        <xdr:cNvPr id="305" name="直線コネクタ 304"/>
        <xdr:cNvCxnSpPr/>
      </xdr:nvCxnSpPr>
      <xdr:spPr>
        <a:xfrm>
          <a:off x="22072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141749</xdr:rowOff>
    </xdr:from>
    <xdr:ext cx="469744" cy="259045"/>
    <xdr:sp macro="" textlink="">
      <xdr:nvSpPr>
        <xdr:cNvPr id="306" name="【認定こども園・幼稚園・保育所】&#10;一人当たり面積最大値テキスト"/>
        <xdr:cNvSpPr txBox="1"/>
      </xdr:nvSpPr>
      <xdr:spPr>
        <a:xfrm>
          <a:off x="22250400" y="545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0.162</a:t>
          </a:r>
          <a:endParaRPr kumimoji="1" lang="ja-JP" altLang="en-US" sz="1000" b="1">
            <a:latin typeface="ＭＳ Ｐゴシック"/>
          </a:endParaRPr>
        </a:p>
      </xdr:txBody>
    </xdr:sp>
    <xdr:clientData/>
  </xdr:oneCellAnchor>
  <xdr:twoCellAnchor>
    <xdr:from>
      <xdr:col>32</xdr:col>
      <xdr:colOff>98425</xdr:colOff>
      <xdr:row>33</xdr:row>
      <xdr:rowOff>23622</xdr:rowOff>
    </xdr:from>
    <xdr:to>
      <xdr:col>32</xdr:col>
      <xdr:colOff>276225</xdr:colOff>
      <xdr:row>33</xdr:row>
      <xdr:rowOff>23622</xdr:rowOff>
    </xdr:to>
    <xdr:cxnSp macro="">
      <xdr:nvCxnSpPr>
        <xdr:cNvPr id="307" name="直線コネクタ 306"/>
        <xdr:cNvCxnSpPr/>
      </xdr:nvCxnSpPr>
      <xdr:spPr>
        <a:xfrm>
          <a:off x="22072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116857</xdr:rowOff>
    </xdr:from>
    <xdr:ext cx="469744" cy="259045"/>
    <xdr:sp macro="" textlink="">
      <xdr:nvSpPr>
        <xdr:cNvPr id="308" name="【認定こども園・幼稚園・保育所】&#10;一人当たり面積平均値テキスト"/>
        <xdr:cNvSpPr txBox="1"/>
      </xdr:nvSpPr>
      <xdr:spPr>
        <a:xfrm>
          <a:off x="22250400" y="646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93980</xdr:rowOff>
    </xdr:from>
    <xdr:to>
      <xdr:col>32</xdr:col>
      <xdr:colOff>238125</xdr:colOff>
      <xdr:row>39</xdr:row>
      <xdr:rowOff>24130</xdr:rowOff>
    </xdr:to>
    <xdr:sp macro="" textlink="">
      <xdr:nvSpPr>
        <xdr:cNvPr id="309" name="フローチャート : 判断 308"/>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146558</xdr:rowOff>
    </xdr:from>
    <xdr:to>
      <xdr:col>31</xdr:col>
      <xdr:colOff>85725</xdr:colOff>
      <xdr:row>38</xdr:row>
      <xdr:rowOff>76708</xdr:rowOff>
    </xdr:to>
    <xdr:sp macro="" textlink="">
      <xdr:nvSpPr>
        <xdr:cNvPr id="310" name="フローチャート : 判断 309"/>
        <xdr:cNvSpPr/>
      </xdr:nvSpPr>
      <xdr:spPr>
        <a:xfrm>
          <a:off x="21272500" y="649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11" name="テキスト ボックス 31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12" name="テキスト ボックス 31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13" name="テキスト ボックス 31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14" name="テキスト ボックス 31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15" name="テキスト ボックス 31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40</xdr:row>
      <xdr:rowOff>144272</xdr:rowOff>
    </xdr:from>
    <xdr:to>
      <xdr:col>32</xdr:col>
      <xdr:colOff>238125</xdr:colOff>
      <xdr:row>41</xdr:row>
      <xdr:rowOff>74422</xdr:rowOff>
    </xdr:to>
    <xdr:sp macro="" textlink="">
      <xdr:nvSpPr>
        <xdr:cNvPr id="316" name="円/楕円 315"/>
        <xdr:cNvSpPr/>
      </xdr:nvSpPr>
      <xdr:spPr>
        <a:xfrm>
          <a:off x="221107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40</xdr:row>
      <xdr:rowOff>59199</xdr:rowOff>
    </xdr:from>
    <xdr:ext cx="469744" cy="259045"/>
    <xdr:sp macro="" textlink="">
      <xdr:nvSpPr>
        <xdr:cNvPr id="317" name="【認定こども園・幼稚園・保育所】&#10;一人当たり面積該当値テキスト"/>
        <xdr:cNvSpPr txBox="1"/>
      </xdr:nvSpPr>
      <xdr:spPr>
        <a:xfrm>
          <a:off x="22250400" y="691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0.012</a:t>
          </a:r>
          <a:endParaRPr kumimoji="1" lang="ja-JP" altLang="en-US" sz="1000" b="1">
            <a:solidFill>
              <a:srgbClr val="FF0000"/>
            </a:solidFill>
            <a:latin typeface="ＭＳ Ｐゴシック"/>
          </a:endParaRPr>
        </a:p>
      </xdr:txBody>
    </xdr:sp>
    <xdr:clientData/>
  </xdr:oneCellAnchor>
  <xdr:twoCellAnchor>
    <xdr:from>
      <xdr:col>30</xdr:col>
      <xdr:colOff>669925</xdr:colOff>
      <xdr:row>40</xdr:row>
      <xdr:rowOff>144272</xdr:rowOff>
    </xdr:from>
    <xdr:to>
      <xdr:col>31</xdr:col>
      <xdr:colOff>85725</xdr:colOff>
      <xdr:row>41</xdr:row>
      <xdr:rowOff>74422</xdr:rowOff>
    </xdr:to>
    <xdr:sp macro="" textlink="">
      <xdr:nvSpPr>
        <xdr:cNvPr id="318" name="円/楕円 317"/>
        <xdr:cNvSpPr/>
      </xdr:nvSpPr>
      <xdr:spPr>
        <a:xfrm>
          <a:off x="21272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41</xdr:row>
      <xdr:rowOff>23622</xdr:rowOff>
    </xdr:from>
    <xdr:to>
      <xdr:col>32</xdr:col>
      <xdr:colOff>187325</xdr:colOff>
      <xdr:row>41</xdr:row>
      <xdr:rowOff>23622</xdr:rowOff>
    </xdr:to>
    <xdr:cxnSp macro="">
      <xdr:nvCxnSpPr>
        <xdr:cNvPr id="319" name="直線コネクタ 318"/>
        <xdr:cNvCxnSpPr/>
      </xdr:nvCxnSpPr>
      <xdr:spPr>
        <a:xfrm>
          <a:off x="21323300" y="7053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36</xdr:row>
      <xdr:rowOff>93235</xdr:rowOff>
    </xdr:from>
    <xdr:ext cx="469744" cy="259045"/>
    <xdr:sp macro="" textlink="">
      <xdr:nvSpPr>
        <xdr:cNvPr id="320" name="n_1aveValue【認定こども園・幼稚園・保育所】&#10;一人当たり面積"/>
        <xdr:cNvSpPr txBox="1"/>
      </xdr:nvSpPr>
      <xdr:spPr>
        <a:xfrm>
          <a:off x="21075727" y="626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0.068</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65549</xdr:rowOff>
    </xdr:from>
    <xdr:ext cx="469744" cy="259045"/>
    <xdr:sp macro="" textlink="">
      <xdr:nvSpPr>
        <xdr:cNvPr id="321" name="n_1mainValue【認定こども園・幼稚園・保育所】&#10;一人当たり面積"/>
        <xdr:cNvSpPr txBox="1"/>
      </xdr:nvSpPr>
      <xdr:spPr>
        <a:xfrm>
          <a:off x="210757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22" name="正方形/長方形 32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23" name="正方形/長方形 32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24" name="正方形/長方形 32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25" name="正方形/長方形 32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26" name="正方形/長方形 32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27" name="正方形/長方形 32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28" name="正方形/長方形 32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29" name="正方形/長方形 32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30" name="テキスト ボックス 32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31" name="直線コネクタ 33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32" name="テキスト ボックス 33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33" name="直線コネクタ 33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34" name="テキスト ボックス 33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35" name="直線コネクタ 33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36" name="テキスト ボックス 33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37" name="直線コネクタ 33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38" name="テキスト ボックス 33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39" name="直線コネクタ 33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40" name="テキスト ボックス 33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41" name="直線コネクタ 34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42" name="テキスト ボックス 34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43" name="直線コネクタ 34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44" name="テキスト ボックス 34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45" name="直線コネクタ 34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46" name="テキスト ボックス 34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4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35923</xdr:rowOff>
    </xdr:from>
    <xdr:to>
      <xdr:col>23</xdr:col>
      <xdr:colOff>516889</xdr:colOff>
      <xdr:row>65</xdr:row>
      <xdr:rowOff>1633</xdr:rowOff>
    </xdr:to>
    <xdr:cxnSp macro="">
      <xdr:nvCxnSpPr>
        <xdr:cNvPr id="348" name="直線コネクタ 347"/>
        <xdr:cNvCxnSpPr/>
      </xdr:nvCxnSpPr>
      <xdr:spPr>
        <a:xfrm flipV="1">
          <a:off x="16318864" y="9637123"/>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65</xdr:row>
      <xdr:rowOff>5460</xdr:rowOff>
    </xdr:from>
    <xdr:ext cx="405111" cy="259045"/>
    <xdr:sp macro="" textlink="">
      <xdr:nvSpPr>
        <xdr:cNvPr id="349" name="【学校施設】&#10;有形固定資産減価償却率最小値テキスト"/>
        <xdr:cNvSpPr txBox="1"/>
      </xdr:nvSpPr>
      <xdr:spPr>
        <a:xfrm>
          <a:off x="16408400" y="1114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23</xdr:col>
      <xdr:colOff>428625</xdr:colOff>
      <xdr:row>65</xdr:row>
      <xdr:rowOff>1633</xdr:rowOff>
    </xdr:from>
    <xdr:to>
      <xdr:col>23</xdr:col>
      <xdr:colOff>606425</xdr:colOff>
      <xdr:row>65</xdr:row>
      <xdr:rowOff>1633</xdr:rowOff>
    </xdr:to>
    <xdr:cxnSp macro="">
      <xdr:nvCxnSpPr>
        <xdr:cNvPr id="350" name="直線コネクタ 349"/>
        <xdr:cNvCxnSpPr/>
      </xdr:nvCxnSpPr>
      <xdr:spPr>
        <a:xfrm>
          <a:off x="16230600" y="11145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154050</xdr:rowOff>
    </xdr:from>
    <xdr:ext cx="405111" cy="259045"/>
    <xdr:sp macro="" textlink="">
      <xdr:nvSpPr>
        <xdr:cNvPr id="351" name="【学校施設】&#10;有形固定資産減価償却率最大値テキスト"/>
        <xdr:cNvSpPr txBox="1"/>
      </xdr:nvSpPr>
      <xdr:spPr>
        <a:xfrm>
          <a:off x="164084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84.9</a:t>
          </a:r>
          <a:endParaRPr kumimoji="1" lang="ja-JP" altLang="en-US" sz="1000" b="1">
            <a:latin typeface="ＭＳ Ｐゴシック"/>
          </a:endParaRPr>
        </a:p>
      </xdr:txBody>
    </xdr:sp>
    <xdr:clientData/>
  </xdr:oneCellAnchor>
  <xdr:twoCellAnchor>
    <xdr:from>
      <xdr:col>23</xdr:col>
      <xdr:colOff>428625</xdr:colOff>
      <xdr:row>56</xdr:row>
      <xdr:rowOff>35923</xdr:rowOff>
    </xdr:from>
    <xdr:to>
      <xdr:col>23</xdr:col>
      <xdr:colOff>606425</xdr:colOff>
      <xdr:row>56</xdr:row>
      <xdr:rowOff>35923</xdr:rowOff>
    </xdr:to>
    <xdr:cxnSp macro="">
      <xdr:nvCxnSpPr>
        <xdr:cNvPr id="352" name="直線コネクタ 351"/>
        <xdr:cNvCxnSpPr/>
      </xdr:nvCxnSpPr>
      <xdr:spPr>
        <a:xfrm>
          <a:off x="16230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99077</xdr:rowOff>
    </xdr:from>
    <xdr:ext cx="405111" cy="259045"/>
    <xdr:sp macro="" textlink="">
      <xdr:nvSpPr>
        <xdr:cNvPr id="353" name="【学校施設】&#10;有形固定資産減価償却率平均値テキスト"/>
        <xdr:cNvSpPr txBox="1"/>
      </xdr:nvSpPr>
      <xdr:spPr>
        <a:xfrm>
          <a:off x="16408400" y="1021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120650</xdr:rowOff>
    </xdr:from>
    <xdr:to>
      <xdr:col>23</xdr:col>
      <xdr:colOff>568325</xdr:colOff>
      <xdr:row>60</xdr:row>
      <xdr:rowOff>50800</xdr:rowOff>
    </xdr:to>
    <xdr:sp macro="" textlink="">
      <xdr:nvSpPr>
        <xdr:cNvPr id="354" name="フローチャート : 判断 353"/>
        <xdr:cNvSpPr/>
      </xdr:nvSpPr>
      <xdr:spPr>
        <a:xfrm>
          <a:off x="16268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146776</xdr:rowOff>
    </xdr:from>
    <xdr:to>
      <xdr:col>22</xdr:col>
      <xdr:colOff>415925</xdr:colOff>
      <xdr:row>60</xdr:row>
      <xdr:rowOff>76926</xdr:rowOff>
    </xdr:to>
    <xdr:sp macro="" textlink="">
      <xdr:nvSpPr>
        <xdr:cNvPr id="355" name="フローチャート : 判断 354"/>
        <xdr:cNvSpPr/>
      </xdr:nvSpPr>
      <xdr:spPr>
        <a:xfrm>
          <a:off x="15430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56" name="テキスト ボックス 35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57" name="テキスト ボックス 35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58" name="テキスト ボックス 35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59" name="テキスト ボックス 35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60" name="テキスト ボックス 35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156573</xdr:rowOff>
    </xdr:from>
    <xdr:to>
      <xdr:col>23</xdr:col>
      <xdr:colOff>568325</xdr:colOff>
      <xdr:row>56</xdr:row>
      <xdr:rowOff>86723</xdr:rowOff>
    </xdr:to>
    <xdr:sp macro="" textlink="">
      <xdr:nvSpPr>
        <xdr:cNvPr id="361" name="円/楕円 360"/>
        <xdr:cNvSpPr/>
      </xdr:nvSpPr>
      <xdr:spPr>
        <a:xfrm>
          <a:off x="16268700" y="958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55</xdr:row>
      <xdr:rowOff>109600</xdr:rowOff>
    </xdr:from>
    <xdr:ext cx="405111" cy="259045"/>
    <xdr:sp macro="" textlink="">
      <xdr:nvSpPr>
        <xdr:cNvPr id="362" name="【学校施設】&#10;有形固定資産減価償却率該当値テキスト"/>
        <xdr:cNvSpPr txBox="1"/>
      </xdr:nvSpPr>
      <xdr:spPr>
        <a:xfrm>
          <a:off x="16408400" y="9539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136978</xdr:rowOff>
    </xdr:from>
    <xdr:to>
      <xdr:col>22</xdr:col>
      <xdr:colOff>415925</xdr:colOff>
      <xdr:row>56</xdr:row>
      <xdr:rowOff>67128</xdr:rowOff>
    </xdr:to>
    <xdr:sp macro="" textlink="">
      <xdr:nvSpPr>
        <xdr:cNvPr id="363" name="円/楕円 362"/>
        <xdr:cNvSpPr/>
      </xdr:nvSpPr>
      <xdr:spPr>
        <a:xfrm>
          <a:off x="15430500" y="956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56</xdr:row>
      <xdr:rowOff>16328</xdr:rowOff>
    </xdr:from>
    <xdr:to>
      <xdr:col>23</xdr:col>
      <xdr:colOff>517525</xdr:colOff>
      <xdr:row>56</xdr:row>
      <xdr:rowOff>35923</xdr:rowOff>
    </xdr:to>
    <xdr:cxnSp macro="">
      <xdr:nvCxnSpPr>
        <xdr:cNvPr id="364" name="直線コネクタ 363"/>
        <xdr:cNvCxnSpPr/>
      </xdr:nvCxnSpPr>
      <xdr:spPr>
        <a:xfrm>
          <a:off x="15481300" y="9617528"/>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60</xdr:row>
      <xdr:rowOff>68053</xdr:rowOff>
    </xdr:from>
    <xdr:ext cx="405111" cy="259045"/>
    <xdr:sp macro="" textlink="">
      <xdr:nvSpPr>
        <xdr:cNvPr id="365" name="n_1aveValue【学校施設】&#10;有形固定資産減価償却率"/>
        <xdr:cNvSpPr txBox="1"/>
      </xdr:nvSpPr>
      <xdr:spPr>
        <a:xfrm>
          <a:off x="15266043"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83655</xdr:rowOff>
    </xdr:from>
    <xdr:ext cx="405111" cy="259045"/>
    <xdr:sp macro="" textlink="">
      <xdr:nvSpPr>
        <xdr:cNvPr id="366" name="n_1mainValue【学校施設】&#10;有形固定資産減価償却率"/>
        <xdr:cNvSpPr txBox="1"/>
      </xdr:nvSpPr>
      <xdr:spPr>
        <a:xfrm>
          <a:off x="15266043" y="9341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67" name="正方形/長方形 3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68" name="正方形/長方形 3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69" name="正方形/長方形 3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70" name="正方形/長方形 3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71" name="正方形/長方形 3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72" name="正方形/長方形 3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73" name="正方形/長方形 3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0.905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74" name="正方形/長方形 3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75" name="テキスト ボックス 3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76" name="直線コネクタ 3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77" name="テキスト ボックス 3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378" name="直線コネクタ 3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79" name="テキスト ボックス 3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80" name="直線コネクタ 3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81" name="テキスト ボックス 3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82" name="直線コネクタ 3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83" name="テキスト ボックス 3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84" name="直線コネクタ 3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85" name="テキスト ボックス 3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86" name="直線コネクタ 3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87" name="テキスト ボックス 3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88" name="直線コネクタ 3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89" name="テキスト ボックス 3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160020</xdr:rowOff>
    </xdr:from>
    <xdr:to>
      <xdr:col>32</xdr:col>
      <xdr:colOff>186689</xdr:colOff>
      <xdr:row>63</xdr:row>
      <xdr:rowOff>154305</xdr:rowOff>
    </xdr:to>
    <xdr:cxnSp macro="">
      <xdr:nvCxnSpPr>
        <xdr:cNvPr id="391" name="直線コネクタ 390"/>
        <xdr:cNvCxnSpPr/>
      </xdr:nvCxnSpPr>
      <xdr:spPr>
        <a:xfrm flipV="1">
          <a:off x="22160864" y="976122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158132</xdr:rowOff>
    </xdr:from>
    <xdr:ext cx="469744" cy="259045"/>
    <xdr:sp macro="" textlink="">
      <xdr:nvSpPr>
        <xdr:cNvPr id="392" name="【学校施設】&#10;一人当たり面積最小値テキスト"/>
        <xdr:cNvSpPr txBox="1"/>
      </xdr:nvSpPr>
      <xdr:spPr>
        <a:xfrm>
          <a:off x="22250400" y="1095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1.049</a:t>
          </a:r>
          <a:endParaRPr kumimoji="1" lang="ja-JP" altLang="en-US" sz="1000" b="1">
            <a:latin typeface="ＭＳ Ｐゴシック"/>
          </a:endParaRPr>
        </a:p>
      </xdr:txBody>
    </xdr:sp>
    <xdr:clientData/>
  </xdr:oneCellAnchor>
  <xdr:twoCellAnchor>
    <xdr:from>
      <xdr:col>32</xdr:col>
      <xdr:colOff>98425</xdr:colOff>
      <xdr:row>63</xdr:row>
      <xdr:rowOff>154305</xdr:rowOff>
    </xdr:from>
    <xdr:to>
      <xdr:col>32</xdr:col>
      <xdr:colOff>276225</xdr:colOff>
      <xdr:row>63</xdr:row>
      <xdr:rowOff>154305</xdr:rowOff>
    </xdr:to>
    <xdr:cxnSp macro="">
      <xdr:nvCxnSpPr>
        <xdr:cNvPr id="393" name="直線コネクタ 392"/>
        <xdr:cNvCxnSpPr/>
      </xdr:nvCxnSpPr>
      <xdr:spPr>
        <a:xfrm>
          <a:off x="22072600" y="1095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106697</xdr:rowOff>
    </xdr:from>
    <xdr:ext cx="469744" cy="259045"/>
    <xdr:sp macro="" textlink="">
      <xdr:nvSpPr>
        <xdr:cNvPr id="394" name="【学校施設】&#10;一人当たり面積最大値テキスト"/>
        <xdr:cNvSpPr txBox="1"/>
      </xdr:nvSpPr>
      <xdr:spPr>
        <a:xfrm>
          <a:off x="22250400" y="9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1.676</a:t>
          </a:r>
          <a:endParaRPr kumimoji="1" lang="ja-JP" altLang="en-US" sz="1000" b="1">
            <a:latin typeface="ＭＳ Ｐゴシック"/>
          </a:endParaRPr>
        </a:p>
      </xdr:txBody>
    </xdr:sp>
    <xdr:clientData/>
  </xdr:oneCellAnchor>
  <xdr:twoCellAnchor>
    <xdr:from>
      <xdr:col>32</xdr:col>
      <xdr:colOff>98425</xdr:colOff>
      <xdr:row>56</xdr:row>
      <xdr:rowOff>160020</xdr:rowOff>
    </xdr:from>
    <xdr:to>
      <xdr:col>32</xdr:col>
      <xdr:colOff>276225</xdr:colOff>
      <xdr:row>56</xdr:row>
      <xdr:rowOff>160020</xdr:rowOff>
    </xdr:to>
    <xdr:cxnSp macro="">
      <xdr:nvCxnSpPr>
        <xdr:cNvPr id="395" name="直線コネクタ 394"/>
        <xdr:cNvCxnSpPr/>
      </xdr:nvCxnSpPr>
      <xdr:spPr>
        <a:xfrm>
          <a:off x="22072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55897</xdr:rowOff>
    </xdr:from>
    <xdr:ext cx="469744" cy="259045"/>
    <xdr:sp macro="" textlink="">
      <xdr:nvSpPr>
        <xdr:cNvPr id="396" name="【学校施設】&#10;一人当たり面積平均値テキスト"/>
        <xdr:cNvSpPr txBox="1"/>
      </xdr:nvSpPr>
      <xdr:spPr>
        <a:xfrm>
          <a:off x="22250400" y="10342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1.266</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33020</xdr:rowOff>
    </xdr:from>
    <xdr:to>
      <xdr:col>32</xdr:col>
      <xdr:colOff>238125</xdr:colOff>
      <xdr:row>61</xdr:row>
      <xdr:rowOff>134620</xdr:rowOff>
    </xdr:to>
    <xdr:sp macro="" textlink="">
      <xdr:nvSpPr>
        <xdr:cNvPr id="397" name="フローチャート : 判断 396"/>
        <xdr:cNvSpPr/>
      </xdr:nvSpPr>
      <xdr:spPr>
        <a:xfrm>
          <a:off x="221107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166370</xdr:rowOff>
    </xdr:from>
    <xdr:to>
      <xdr:col>31</xdr:col>
      <xdr:colOff>85725</xdr:colOff>
      <xdr:row>61</xdr:row>
      <xdr:rowOff>96520</xdr:rowOff>
    </xdr:to>
    <xdr:sp macro="" textlink="">
      <xdr:nvSpPr>
        <xdr:cNvPr id="398" name="フローチャート : 判断 397"/>
        <xdr:cNvSpPr/>
      </xdr:nvSpPr>
      <xdr:spPr>
        <a:xfrm>
          <a:off x="21272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99" name="テキスト ボックス 3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00" name="テキスト ボックス 3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01" name="テキスト ボックス 4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02" name="テキスト ボックス 4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03" name="テキスト ボックス 4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63</xdr:row>
      <xdr:rowOff>103505</xdr:rowOff>
    </xdr:from>
    <xdr:to>
      <xdr:col>32</xdr:col>
      <xdr:colOff>238125</xdr:colOff>
      <xdr:row>64</xdr:row>
      <xdr:rowOff>33655</xdr:rowOff>
    </xdr:to>
    <xdr:sp macro="" textlink="">
      <xdr:nvSpPr>
        <xdr:cNvPr id="404" name="円/楕円 403"/>
        <xdr:cNvSpPr/>
      </xdr:nvSpPr>
      <xdr:spPr>
        <a:xfrm>
          <a:off x="221107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63</xdr:row>
      <xdr:rowOff>18432</xdr:rowOff>
    </xdr:from>
    <xdr:ext cx="469744" cy="259045"/>
    <xdr:sp macro="" textlink="">
      <xdr:nvSpPr>
        <xdr:cNvPr id="405" name="【学校施設】&#10;一人当たり面積該当値テキスト"/>
        <xdr:cNvSpPr txBox="1"/>
      </xdr:nvSpPr>
      <xdr:spPr>
        <a:xfrm>
          <a:off x="22250400" y="1081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1.049</a:t>
          </a:r>
          <a:endParaRPr kumimoji="1" lang="ja-JP" altLang="en-US" sz="1000" b="1">
            <a:solidFill>
              <a:srgbClr val="FF0000"/>
            </a:solidFill>
            <a:latin typeface="ＭＳ Ｐゴシック"/>
          </a:endParaRPr>
        </a:p>
      </xdr:txBody>
    </xdr:sp>
    <xdr:clientData/>
  </xdr:oneCellAnchor>
  <xdr:twoCellAnchor>
    <xdr:from>
      <xdr:col>30</xdr:col>
      <xdr:colOff>669925</xdr:colOff>
      <xdr:row>63</xdr:row>
      <xdr:rowOff>8255</xdr:rowOff>
    </xdr:from>
    <xdr:to>
      <xdr:col>31</xdr:col>
      <xdr:colOff>85725</xdr:colOff>
      <xdr:row>63</xdr:row>
      <xdr:rowOff>109855</xdr:rowOff>
    </xdr:to>
    <xdr:sp macro="" textlink="">
      <xdr:nvSpPr>
        <xdr:cNvPr id="406" name="円/楕円 405"/>
        <xdr:cNvSpPr/>
      </xdr:nvSpPr>
      <xdr:spPr>
        <a:xfrm>
          <a:off x="21272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63</xdr:row>
      <xdr:rowOff>59055</xdr:rowOff>
    </xdr:from>
    <xdr:to>
      <xdr:col>32</xdr:col>
      <xdr:colOff>187325</xdr:colOff>
      <xdr:row>63</xdr:row>
      <xdr:rowOff>154305</xdr:rowOff>
    </xdr:to>
    <xdr:cxnSp macro="">
      <xdr:nvCxnSpPr>
        <xdr:cNvPr id="407" name="直線コネクタ 406"/>
        <xdr:cNvCxnSpPr/>
      </xdr:nvCxnSpPr>
      <xdr:spPr>
        <a:xfrm>
          <a:off x="21323300" y="10860405"/>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59</xdr:row>
      <xdr:rowOff>113047</xdr:rowOff>
    </xdr:from>
    <xdr:ext cx="469744" cy="259045"/>
    <xdr:sp macro="" textlink="">
      <xdr:nvSpPr>
        <xdr:cNvPr id="408" name="n_1aveValue【学校施設】&#10;一人当たり面積"/>
        <xdr:cNvSpPr txBox="1"/>
      </xdr:nvSpPr>
      <xdr:spPr>
        <a:xfrm>
          <a:off x="210757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100982</xdr:rowOff>
    </xdr:from>
    <xdr:ext cx="469744" cy="259045"/>
    <xdr:sp macro="" textlink="">
      <xdr:nvSpPr>
        <xdr:cNvPr id="409" name="n_1mainValue【学校施設】&#10;一人当たり面積"/>
        <xdr:cNvSpPr txBox="1"/>
      </xdr:nvSpPr>
      <xdr:spPr>
        <a:xfrm>
          <a:off x="21075727" y="1090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10" name="正方形/長方形 40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11" name="正方形/長方形 41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12" name="正方形/長方形 41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10/10</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13" name="正方形/長方形 41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14" name="正方形/長方形 41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15" name="正方形/長方形 41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16" name="正方形/長方形 41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17" name="正方形/長方形 41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18" name="テキスト ボックス 41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19" name="直線コネクタ 41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20" name="テキスト ボックス 419"/>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21" name="直線コネクタ 42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22" name="テキスト ボックス 421"/>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23" name="直線コネクタ 42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24" name="テキスト ボックス 42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25" name="直線コネクタ 42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26" name="テキスト ボックス 42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27" name="直線コネクタ 42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28" name="テキスト ボックス 42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29" name="直線コネクタ 42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30" name="テキスト ボックス 429"/>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31" name="直線コネクタ 43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32" name="テキスト ボックス 43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3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85</xdr:row>
      <xdr:rowOff>135255</xdr:rowOff>
    </xdr:to>
    <xdr:cxnSp macro="">
      <xdr:nvCxnSpPr>
        <xdr:cNvPr id="434" name="直線コネクタ 433"/>
        <xdr:cNvCxnSpPr/>
      </xdr:nvCxnSpPr>
      <xdr:spPr>
        <a:xfrm flipV="1">
          <a:off x="16318864" y="13335000"/>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139082</xdr:rowOff>
    </xdr:from>
    <xdr:ext cx="405111" cy="259045"/>
    <xdr:sp macro="" textlink="">
      <xdr:nvSpPr>
        <xdr:cNvPr id="435" name="【児童館】&#10;有形固定資産減価償却率最小値テキスト"/>
        <xdr:cNvSpPr txBox="1"/>
      </xdr:nvSpPr>
      <xdr:spPr>
        <a:xfrm>
          <a:off x="16408400" y="1471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23</xdr:col>
      <xdr:colOff>428625</xdr:colOff>
      <xdr:row>85</xdr:row>
      <xdr:rowOff>135255</xdr:rowOff>
    </xdr:from>
    <xdr:to>
      <xdr:col>23</xdr:col>
      <xdr:colOff>606425</xdr:colOff>
      <xdr:row>85</xdr:row>
      <xdr:rowOff>135255</xdr:rowOff>
    </xdr:to>
    <xdr:cxnSp macro="">
      <xdr:nvCxnSpPr>
        <xdr:cNvPr id="436" name="直線コネクタ 435"/>
        <xdr:cNvCxnSpPr/>
      </xdr:nvCxnSpPr>
      <xdr:spPr>
        <a:xfrm>
          <a:off x="16230600" y="1470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37" name="【児童館】&#10;有形固定資産減価償却率最大値テキスト"/>
        <xdr:cNvSpPr txBox="1"/>
      </xdr:nvSpPr>
      <xdr:spPr>
        <a:xfrm>
          <a:off x="16408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38" name="直線コネクタ 437"/>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53991</xdr:rowOff>
    </xdr:from>
    <xdr:ext cx="405111" cy="259045"/>
    <xdr:sp macro="" textlink="">
      <xdr:nvSpPr>
        <xdr:cNvPr id="439" name="【児童館】&#10;有形固定資産減価償却率平均値テキスト"/>
        <xdr:cNvSpPr txBox="1"/>
      </xdr:nvSpPr>
      <xdr:spPr>
        <a:xfrm>
          <a:off x="16408400" y="13941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31114</xdr:rowOff>
    </xdr:from>
    <xdr:to>
      <xdr:col>23</xdr:col>
      <xdr:colOff>568325</xdr:colOff>
      <xdr:row>82</xdr:row>
      <xdr:rowOff>132714</xdr:rowOff>
    </xdr:to>
    <xdr:sp macro="" textlink="">
      <xdr:nvSpPr>
        <xdr:cNvPr id="440" name="フローチャート : 判断 439"/>
        <xdr:cNvSpPr/>
      </xdr:nvSpPr>
      <xdr:spPr>
        <a:xfrm>
          <a:off x="162687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103505</xdr:rowOff>
    </xdr:from>
    <xdr:to>
      <xdr:col>22</xdr:col>
      <xdr:colOff>415925</xdr:colOff>
      <xdr:row>84</xdr:row>
      <xdr:rowOff>33655</xdr:rowOff>
    </xdr:to>
    <xdr:sp macro="" textlink="">
      <xdr:nvSpPr>
        <xdr:cNvPr id="441" name="フローチャート : 判断 440"/>
        <xdr:cNvSpPr/>
      </xdr:nvSpPr>
      <xdr:spPr>
        <a:xfrm>
          <a:off x="15430500" y="1433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42" name="テキスト ボックス 44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43" name="テキスト ボックス 44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44" name="テキスト ボックス 44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45" name="テキスト ボックス 44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46" name="テキスト ボックス 44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85</xdr:row>
      <xdr:rowOff>84455</xdr:rowOff>
    </xdr:from>
    <xdr:to>
      <xdr:col>23</xdr:col>
      <xdr:colOff>568325</xdr:colOff>
      <xdr:row>86</xdr:row>
      <xdr:rowOff>14605</xdr:rowOff>
    </xdr:to>
    <xdr:sp macro="" textlink="">
      <xdr:nvSpPr>
        <xdr:cNvPr id="447" name="円/楕円 446"/>
        <xdr:cNvSpPr/>
      </xdr:nvSpPr>
      <xdr:spPr>
        <a:xfrm>
          <a:off x="162687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84</xdr:row>
      <xdr:rowOff>170832</xdr:rowOff>
    </xdr:from>
    <xdr:ext cx="405111" cy="259045"/>
    <xdr:sp macro="" textlink="">
      <xdr:nvSpPr>
        <xdr:cNvPr id="448" name="【児童館】&#10;有形固定資産減価償却率該当値テキスト"/>
        <xdr:cNvSpPr txBox="1"/>
      </xdr:nvSpPr>
      <xdr:spPr>
        <a:xfrm>
          <a:off x="16408400" y="1457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22</xdr:col>
      <xdr:colOff>314325</xdr:colOff>
      <xdr:row>85</xdr:row>
      <xdr:rowOff>92075</xdr:rowOff>
    </xdr:from>
    <xdr:to>
      <xdr:col>22</xdr:col>
      <xdr:colOff>415925</xdr:colOff>
      <xdr:row>86</xdr:row>
      <xdr:rowOff>22225</xdr:rowOff>
    </xdr:to>
    <xdr:sp macro="" textlink="">
      <xdr:nvSpPr>
        <xdr:cNvPr id="449" name="円/楕円 448"/>
        <xdr:cNvSpPr/>
      </xdr:nvSpPr>
      <xdr:spPr>
        <a:xfrm>
          <a:off x="15430500" y="146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85</xdr:row>
      <xdr:rowOff>135255</xdr:rowOff>
    </xdr:from>
    <xdr:to>
      <xdr:col>23</xdr:col>
      <xdr:colOff>517525</xdr:colOff>
      <xdr:row>85</xdr:row>
      <xdr:rowOff>142875</xdr:rowOff>
    </xdr:to>
    <xdr:cxnSp macro="">
      <xdr:nvCxnSpPr>
        <xdr:cNvPr id="450" name="直線コネクタ 449"/>
        <xdr:cNvCxnSpPr/>
      </xdr:nvCxnSpPr>
      <xdr:spPr>
        <a:xfrm flipV="1">
          <a:off x="15481300" y="1470850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82</xdr:row>
      <xdr:rowOff>50182</xdr:rowOff>
    </xdr:from>
    <xdr:ext cx="405111" cy="259045"/>
    <xdr:sp macro="" textlink="">
      <xdr:nvSpPr>
        <xdr:cNvPr id="451" name="n_1aveValue【児童館】&#10;有形固定資産減価償却率"/>
        <xdr:cNvSpPr txBox="1"/>
      </xdr:nvSpPr>
      <xdr:spPr>
        <a:xfrm>
          <a:off x="15266043" y="1410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oneCellAnchor>
    <xdr:from>
      <xdr:col>22</xdr:col>
      <xdr:colOff>149868</xdr:colOff>
      <xdr:row>86</xdr:row>
      <xdr:rowOff>13352</xdr:rowOff>
    </xdr:from>
    <xdr:ext cx="405111" cy="259045"/>
    <xdr:sp macro="" textlink="">
      <xdr:nvSpPr>
        <xdr:cNvPr id="452" name="n_1mainValue【児童館】&#10;有形固定資産減価償却率"/>
        <xdr:cNvSpPr txBox="1"/>
      </xdr:nvSpPr>
      <xdr:spPr>
        <a:xfrm>
          <a:off x="15266043"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53" name="正方形/長方形 45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4" name="正方形/長方形 45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5" name="正方形/長方形 45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6" name="正方形/長方形 45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7" name="正方形/長方形 45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8" name="正方形/長方形 45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9" name="正方形/長方形 45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60" name="正方形/長方形 45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61" name="テキスト ボックス 46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62" name="直線コネクタ 46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63" name="直線コネクタ 46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64" name="テキスト ボックス 46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65" name="直線コネクタ 46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66" name="テキスト ボックス 46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67" name="直線コネクタ 46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68" name="テキスト ボックス 46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69" name="直線コネクタ 46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70" name="テキスト ボックス 46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71" name="直線コネクタ 47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72" name="テキスト ボックス 47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7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129539</xdr:rowOff>
    </xdr:from>
    <xdr:to>
      <xdr:col>32</xdr:col>
      <xdr:colOff>186689</xdr:colOff>
      <xdr:row>85</xdr:row>
      <xdr:rowOff>26670</xdr:rowOff>
    </xdr:to>
    <xdr:cxnSp macro="">
      <xdr:nvCxnSpPr>
        <xdr:cNvPr id="474" name="直線コネクタ 473"/>
        <xdr:cNvCxnSpPr/>
      </xdr:nvCxnSpPr>
      <xdr:spPr>
        <a:xfrm flipV="1">
          <a:off x="22160864" y="13502639"/>
          <a:ext cx="0" cy="109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30497</xdr:rowOff>
    </xdr:from>
    <xdr:ext cx="469744" cy="259045"/>
    <xdr:sp macro="" textlink="">
      <xdr:nvSpPr>
        <xdr:cNvPr id="475" name="【児童館】&#10;一人当たり面積最小値テキスト"/>
        <xdr:cNvSpPr txBox="1"/>
      </xdr:nvSpPr>
      <xdr:spPr>
        <a:xfrm>
          <a:off x="222504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85</xdr:row>
      <xdr:rowOff>26670</xdr:rowOff>
    </xdr:from>
    <xdr:to>
      <xdr:col>32</xdr:col>
      <xdr:colOff>276225</xdr:colOff>
      <xdr:row>85</xdr:row>
      <xdr:rowOff>26670</xdr:rowOff>
    </xdr:to>
    <xdr:cxnSp macro="">
      <xdr:nvCxnSpPr>
        <xdr:cNvPr id="476" name="直線コネクタ 475"/>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76216</xdr:rowOff>
    </xdr:from>
    <xdr:ext cx="469744" cy="259045"/>
    <xdr:sp macro="" textlink="">
      <xdr:nvSpPr>
        <xdr:cNvPr id="477" name="【児童館】&#10;一人当たり面積最大値テキスト"/>
        <xdr:cNvSpPr txBox="1"/>
      </xdr:nvSpPr>
      <xdr:spPr>
        <a:xfrm>
          <a:off x="222504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32</xdr:col>
      <xdr:colOff>98425</xdr:colOff>
      <xdr:row>78</xdr:row>
      <xdr:rowOff>129539</xdr:rowOff>
    </xdr:from>
    <xdr:to>
      <xdr:col>32</xdr:col>
      <xdr:colOff>276225</xdr:colOff>
      <xdr:row>78</xdr:row>
      <xdr:rowOff>129539</xdr:rowOff>
    </xdr:to>
    <xdr:cxnSp macro="">
      <xdr:nvCxnSpPr>
        <xdr:cNvPr id="478" name="直線コネクタ 477"/>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10177</xdr:rowOff>
    </xdr:from>
    <xdr:ext cx="469744" cy="259045"/>
    <xdr:sp macro="" textlink="">
      <xdr:nvSpPr>
        <xdr:cNvPr id="479" name="【児童館】&#10;一人当たり面積平均値テキスト"/>
        <xdr:cNvSpPr txBox="1"/>
      </xdr:nvSpPr>
      <xdr:spPr>
        <a:xfrm>
          <a:off x="22250400" y="1389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0.015</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158750</xdr:rowOff>
    </xdr:from>
    <xdr:to>
      <xdr:col>32</xdr:col>
      <xdr:colOff>238125</xdr:colOff>
      <xdr:row>82</xdr:row>
      <xdr:rowOff>88900</xdr:rowOff>
    </xdr:to>
    <xdr:sp macro="" textlink="">
      <xdr:nvSpPr>
        <xdr:cNvPr id="480" name="フローチャート : 判断 479"/>
        <xdr:cNvSpPr/>
      </xdr:nvSpPr>
      <xdr:spPr>
        <a:xfrm>
          <a:off x="22110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147320</xdr:rowOff>
    </xdr:from>
    <xdr:to>
      <xdr:col>31</xdr:col>
      <xdr:colOff>85725</xdr:colOff>
      <xdr:row>81</xdr:row>
      <xdr:rowOff>77470</xdr:rowOff>
    </xdr:to>
    <xdr:sp macro="" textlink="">
      <xdr:nvSpPr>
        <xdr:cNvPr id="481" name="フローチャート : 判断 480"/>
        <xdr:cNvSpPr/>
      </xdr:nvSpPr>
      <xdr:spPr>
        <a:xfrm>
          <a:off x="21272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82" name="テキスト ボックス 48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83" name="テキスト ボックス 48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84" name="テキスト ボックス 48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85" name="テキスト ボックス 48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86" name="テキスト ボックス 48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82</xdr:row>
      <xdr:rowOff>124461</xdr:rowOff>
    </xdr:from>
    <xdr:to>
      <xdr:col>32</xdr:col>
      <xdr:colOff>238125</xdr:colOff>
      <xdr:row>83</xdr:row>
      <xdr:rowOff>54611</xdr:rowOff>
    </xdr:to>
    <xdr:sp macro="" textlink="">
      <xdr:nvSpPr>
        <xdr:cNvPr id="487" name="円/楕円 486"/>
        <xdr:cNvSpPr/>
      </xdr:nvSpPr>
      <xdr:spPr>
        <a:xfrm>
          <a:off x="221107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82</xdr:row>
      <xdr:rowOff>102888</xdr:rowOff>
    </xdr:from>
    <xdr:ext cx="469744" cy="259045"/>
    <xdr:sp macro="" textlink="">
      <xdr:nvSpPr>
        <xdr:cNvPr id="488" name="【児童館】&#10;一人当たり面積該当値テキスト"/>
        <xdr:cNvSpPr txBox="1"/>
      </xdr:nvSpPr>
      <xdr:spPr>
        <a:xfrm>
          <a:off x="22250400" y="141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0.012</a:t>
          </a:r>
          <a:endParaRPr kumimoji="1" lang="ja-JP" altLang="en-US" sz="1000" b="1">
            <a:solidFill>
              <a:srgbClr val="FF0000"/>
            </a:solidFill>
            <a:latin typeface="ＭＳ Ｐゴシック"/>
          </a:endParaRPr>
        </a:p>
      </xdr:txBody>
    </xdr:sp>
    <xdr:clientData/>
  </xdr:oneCellAnchor>
  <xdr:twoCellAnchor>
    <xdr:from>
      <xdr:col>30</xdr:col>
      <xdr:colOff>669925</xdr:colOff>
      <xdr:row>82</xdr:row>
      <xdr:rowOff>124461</xdr:rowOff>
    </xdr:from>
    <xdr:to>
      <xdr:col>31</xdr:col>
      <xdr:colOff>85725</xdr:colOff>
      <xdr:row>83</xdr:row>
      <xdr:rowOff>54611</xdr:rowOff>
    </xdr:to>
    <xdr:sp macro="" textlink="">
      <xdr:nvSpPr>
        <xdr:cNvPr id="489" name="円/楕円 488"/>
        <xdr:cNvSpPr/>
      </xdr:nvSpPr>
      <xdr:spPr>
        <a:xfrm>
          <a:off x="21272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83</xdr:row>
      <xdr:rowOff>3811</xdr:rowOff>
    </xdr:from>
    <xdr:to>
      <xdr:col>32</xdr:col>
      <xdr:colOff>187325</xdr:colOff>
      <xdr:row>83</xdr:row>
      <xdr:rowOff>3811</xdr:rowOff>
    </xdr:to>
    <xdr:cxnSp macro="">
      <xdr:nvCxnSpPr>
        <xdr:cNvPr id="490" name="直線コネクタ 489"/>
        <xdr:cNvCxnSpPr/>
      </xdr:nvCxnSpPr>
      <xdr:spPr>
        <a:xfrm>
          <a:off x="21323300" y="142341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79</xdr:row>
      <xdr:rowOff>93997</xdr:rowOff>
    </xdr:from>
    <xdr:ext cx="469744" cy="259045"/>
    <xdr:sp macro="" textlink="">
      <xdr:nvSpPr>
        <xdr:cNvPr id="491" name="n_1aveValue【児童館】&#10;一人当たり面積"/>
        <xdr:cNvSpPr txBox="1"/>
      </xdr:nvSpPr>
      <xdr:spPr>
        <a:xfrm>
          <a:off x="21075727" y="1363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0.019</a:t>
          </a:r>
          <a:endParaRPr kumimoji="1" lang="ja-JP" altLang="en-US" sz="1000" b="1">
            <a:solidFill>
              <a:srgbClr val="000080"/>
            </a:solidFill>
            <a:latin typeface="ＭＳ Ｐゴシック"/>
          </a:endParaRPr>
        </a:p>
      </xdr:txBody>
    </xdr:sp>
    <xdr:clientData/>
  </xdr:oneCellAnchor>
  <xdr:oneCellAnchor>
    <xdr:from>
      <xdr:col>30</xdr:col>
      <xdr:colOff>473152</xdr:colOff>
      <xdr:row>83</xdr:row>
      <xdr:rowOff>45738</xdr:rowOff>
    </xdr:from>
    <xdr:ext cx="469744" cy="259045"/>
    <xdr:sp macro="" textlink="">
      <xdr:nvSpPr>
        <xdr:cNvPr id="492" name="n_1mainValue【児童館】&#10;一人当たり面積"/>
        <xdr:cNvSpPr txBox="1"/>
      </xdr:nvSpPr>
      <xdr:spPr>
        <a:xfrm>
          <a:off x="210757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93" name="正方形/長方形 49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4" name="正方形/長方形 49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95" name="正方形/長方形 49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96" name="正方形/長方形 49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97" name="正方形/長方形 49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98" name="正方形/長方形 49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99" name="正方形/長方形 49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00" name="正方形/長方形 49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01" name="テキスト ボックス 50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02" name="直線コネクタ 50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03" name="テキスト ボックス 502"/>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109</xdr:row>
      <xdr:rowOff>76200</xdr:rowOff>
    </xdr:from>
    <xdr:to>
      <xdr:col>24</xdr:col>
      <xdr:colOff>644525</xdr:colOff>
      <xdr:row>109</xdr:row>
      <xdr:rowOff>76200</xdr:rowOff>
    </xdr:to>
    <xdr:cxnSp macro="">
      <xdr:nvCxnSpPr>
        <xdr:cNvPr id="504" name="直線コネクタ 503"/>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105427</xdr:rowOff>
    </xdr:from>
    <xdr:ext cx="403059" cy="259045"/>
    <xdr:sp macro="" textlink="">
      <xdr:nvSpPr>
        <xdr:cNvPr id="505" name="テキスト ボックス 504"/>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107</xdr:row>
      <xdr:rowOff>133350</xdr:rowOff>
    </xdr:from>
    <xdr:to>
      <xdr:col>24</xdr:col>
      <xdr:colOff>644525</xdr:colOff>
      <xdr:row>107</xdr:row>
      <xdr:rowOff>133350</xdr:rowOff>
    </xdr:to>
    <xdr:cxnSp macro="">
      <xdr:nvCxnSpPr>
        <xdr:cNvPr id="506" name="直線コネクタ 505"/>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162577</xdr:rowOff>
    </xdr:from>
    <xdr:ext cx="403059" cy="259045"/>
    <xdr:sp macro="" textlink="">
      <xdr:nvSpPr>
        <xdr:cNvPr id="507" name="テキスト ボックス 506"/>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106</xdr:row>
      <xdr:rowOff>19050</xdr:rowOff>
    </xdr:from>
    <xdr:to>
      <xdr:col>24</xdr:col>
      <xdr:colOff>644525</xdr:colOff>
      <xdr:row>106</xdr:row>
      <xdr:rowOff>19050</xdr:rowOff>
    </xdr:to>
    <xdr:cxnSp macro="">
      <xdr:nvCxnSpPr>
        <xdr:cNvPr id="508" name="直線コネクタ 507"/>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48277</xdr:rowOff>
    </xdr:from>
    <xdr:ext cx="403059" cy="259045"/>
    <xdr:sp macro="" textlink="">
      <xdr:nvSpPr>
        <xdr:cNvPr id="509" name="テキスト ボックス 508"/>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10" name="直線コネクタ 50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11" name="テキスト ボックス 51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133350</xdr:rowOff>
    </xdr:from>
    <xdr:to>
      <xdr:col>24</xdr:col>
      <xdr:colOff>644525</xdr:colOff>
      <xdr:row>102</xdr:row>
      <xdr:rowOff>133350</xdr:rowOff>
    </xdr:to>
    <xdr:cxnSp macro="">
      <xdr:nvCxnSpPr>
        <xdr:cNvPr id="512" name="直線コネクタ 511"/>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162577</xdr:rowOff>
    </xdr:from>
    <xdr:ext cx="403059" cy="259045"/>
    <xdr:sp macro="" textlink="">
      <xdr:nvSpPr>
        <xdr:cNvPr id="513" name="テキスト ボックス 512"/>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19050</xdr:rowOff>
    </xdr:from>
    <xdr:to>
      <xdr:col>24</xdr:col>
      <xdr:colOff>644525</xdr:colOff>
      <xdr:row>101</xdr:row>
      <xdr:rowOff>19050</xdr:rowOff>
    </xdr:to>
    <xdr:cxnSp macro="">
      <xdr:nvCxnSpPr>
        <xdr:cNvPr id="514" name="直線コネクタ 513"/>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48277</xdr:rowOff>
    </xdr:from>
    <xdr:ext cx="403059" cy="259045"/>
    <xdr:sp macro="" textlink="">
      <xdr:nvSpPr>
        <xdr:cNvPr id="515" name="テキスト ボックス 514"/>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76200</xdr:rowOff>
    </xdr:from>
    <xdr:to>
      <xdr:col>24</xdr:col>
      <xdr:colOff>644525</xdr:colOff>
      <xdr:row>99</xdr:row>
      <xdr:rowOff>76200</xdr:rowOff>
    </xdr:to>
    <xdr:cxnSp macro="">
      <xdr:nvCxnSpPr>
        <xdr:cNvPr id="516" name="直線コネクタ 515"/>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105427</xdr:rowOff>
    </xdr:from>
    <xdr:ext cx="403059" cy="259045"/>
    <xdr:sp macro="" textlink="">
      <xdr:nvSpPr>
        <xdr:cNvPr id="517" name="テキスト ボックス 516"/>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8" name="直線コネクタ 51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19" name="テキスト ボックス 51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2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39052</xdr:rowOff>
    </xdr:from>
    <xdr:to>
      <xdr:col>23</xdr:col>
      <xdr:colOff>516889</xdr:colOff>
      <xdr:row>108</xdr:row>
      <xdr:rowOff>93345</xdr:rowOff>
    </xdr:to>
    <xdr:cxnSp macro="">
      <xdr:nvCxnSpPr>
        <xdr:cNvPr id="521" name="直線コネクタ 520"/>
        <xdr:cNvCxnSpPr/>
      </xdr:nvCxnSpPr>
      <xdr:spPr>
        <a:xfrm flipV="1">
          <a:off x="16318864" y="17184052"/>
          <a:ext cx="0" cy="14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97172</xdr:rowOff>
    </xdr:from>
    <xdr:ext cx="405111" cy="259045"/>
    <xdr:sp macro="" textlink="">
      <xdr:nvSpPr>
        <xdr:cNvPr id="522" name="【公民館】&#10;有形固定資産減価償却率最小値テキスト"/>
        <xdr:cNvSpPr txBox="1"/>
      </xdr:nvSpPr>
      <xdr:spPr>
        <a:xfrm>
          <a:off x="16408400" y="186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a:t>
          </a:r>
          <a:endParaRPr kumimoji="1" lang="ja-JP" altLang="en-US" sz="1000" b="1">
            <a:latin typeface="ＭＳ Ｐゴシック"/>
          </a:endParaRPr>
        </a:p>
      </xdr:txBody>
    </xdr:sp>
    <xdr:clientData/>
  </xdr:oneCellAnchor>
  <xdr:twoCellAnchor>
    <xdr:from>
      <xdr:col>23</xdr:col>
      <xdr:colOff>428625</xdr:colOff>
      <xdr:row>108</xdr:row>
      <xdr:rowOff>93345</xdr:rowOff>
    </xdr:from>
    <xdr:to>
      <xdr:col>23</xdr:col>
      <xdr:colOff>606425</xdr:colOff>
      <xdr:row>108</xdr:row>
      <xdr:rowOff>93345</xdr:rowOff>
    </xdr:to>
    <xdr:cxnSp macro="">
      <xdr:nvCxnSpPr>
        <xdr:cNvPr id="523" name="直線コネクタ 522"/>
        <xdr:cNvCxnSpPr/>
      </xdr:nvCxnSpPr>
      <xdr:spPr>
        <a:xfrm>
          <a:off x="16230600" y="1860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157179</xdr:rowOff>
    </xdr:from>
    <xdr:ext cx="405111" cy="259045"/>
    <xdr:sp macro="" textlink="">
      <xdr:nvSpPr>
        <xdr:cNvPr id="524" name="【公民館】&#10;有形固定資産減価償却率最大値テキスト"/>
        <xdr:cNvSpPr txBox="1"/>
      </xdr:nvSpPr>
      <xdr:spPr>
        <a:xfrm>
          <a:off x="16408400" y="1695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23</xdr:col>
      <xdr:colOff>428625</xdr:colOff>
      <xdr:row>100</xdr:row>
      <xdr:rowOff>39052</xdr:rowOff>
    </xdr:from>
    <xdr:to>
      <xdr:col>23</xdr:col>
      <xdr:colOff>606425</xdr:colOff>
      <xdr:row>100</xdr:row>
      <xdr:rowOff>39052</xdr:rowOff>
    </xdr:to>
    <xdr:cxnSp macro="">
      <xdr:nvCxnSpPr>
        <xdr:cNvPr id="525" name="直線コネクタ 524"/>
        <xdr:cNvCxnSpPr/>
      </xdr:nvCxnSpPr>
      <xdr:spPr>
        <a:xfrm>
          <a:off x="16230600" y="1718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66691</xdr:rowOff>
    </xdr:from>
    <xdr:ext cx="405111" cy="259045"/>
    <xdr:sp macro="" textlink="">
      <xdr:nvSpPr>
        <xdr:cNvPr id="526" name="【公民館】&#10;有形固定資産減価償却率平均値テキスト"/>
        <xdr:cNvSpPr txBox="1"/>
      </xdr:nvSpPr>
      <xdr:spPr>
        <a:xfrm>
          <a:off x="16408400" y="18068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88264</xdr:rowOff>
    </xdr:from>
    <xdr:to>
      <xdr:col>23</xdr:col>
      <xdr:colOff>568325</xdr:colOff>
      <xdr:row>106</xdr:row>
      <xdr:rowOff>18414</xdr:rowOff>
    </xdr:to>
    <xdr:sp macro="" textlink="">
      <xdr:nvSpPr>
        <xdr:cNvPr id="527" name="フローチャート : 判断 526"/>
        <xdr:cNvSpPr/>
      </xdr:nvSpPr>
      <xdr:spPr>
        <a:xfrm>
          <a:off x="162687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162561</xdr:rowOff>
    </xdr:from>
    <xdr:to>
      <xdr:col>22</xdr:col>
      <xdr:colOff>415925</xdr:colOff>
      <xdr:row>105</xdr:row>
      <xdr:rowOff>92711</xdr:rowOff>
    </xdr:to>
    <xdr:sp macro="" textlink="">
      <xdr:nvSpPr>
        <xdr:cNvPr id="528" name="フローチャート : 判断 527"/>
        <xdr:cNvSpPr/>
      </xdr:nvSpPr>
      <xdr:spPr>
        <a:xfrm>
          <a:off x="1543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9" name="テキスト ボックス 52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30" name="テキスト ボックス 52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31" name="テキスト ボックス 53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32" name="テキスト ボックス 53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33" name="テキスト ボックス 53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101</xdr:row>
      <xdr:rowOff>33973</xdr:rowOff>
    </xdr:from>
    <xdr:to>
      <xdr:col>23</xdr:col>
      <xdr:colOff>568325</xdr:colOff>
      <xdr:row>101</xdr:row>
      <xdr:rowOff>135573</xdr:rowOff>
    </xdr:to>
    <xdr:sp macro="" textlink="">
      <xdr:nvSpPr>
        <xdr:cNvPr id="534" name="円/楕円 533"/>
        <xdr:cNvSpPr/>
      </xdr:nvSpPr>
      <xdr:spPr>
        <a:xfrm>
          <a:off x="16268700" y="1735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100</xdr:row>
      <xdr:rowOff>56850</xdr:rowOff>
    </xdr:from>
    <xdr:ext cx="405111" cy="259045"/>
    <xdr:sp macro="" textlink="">
      <xdr:nvSpPr>
        <xdr:cNvPr id="535" name="【公民館】&#10;有形固定資産減価償却率該当値テキスト"/>
        <xdr:cNvSpPr txBox="1"/>
      </xdr:nvSpPr>
      <xdr:spPr>
        <a:xfrm>
          <a:off x="16408400" y="17201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22</xdr:col>
      <xdr:colOff>314325</xdr:colOff>
      <xdr:row>101</xdr:row>
      <xdr:rowOff>88264</xdr:rowOff>
    </xdr:from>
    <xdr:to>
      <xdr:col>22</xdr:col>
      <xdr:colOff>415925</xdr:colOff>
      <xdr:row>102</xdr:row>
      <xdr:rowOff>18414</xdr:rowOff>
    </xdr:to>
    <xdr:sp macro="" textlink="">
      <xdr:nvSpPr>
        <xdr:cNvPr id="536" name="円/楕円 535"/>
        <xdr:cNvSpPr/>
      </xdr:nvSpPr>
      <xdr:spPr>
        <a:xfrm>
          <a:off x="15430500" y="1740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101</xdr:row>
      <xdr:rowOff>84773</xdr:rowOff>
    </xdr:from>
    <xdr:to>
      <xdr:col>23</xdr:col>
      <xdr:colOff>517525</xdr:colOff>
      <xdr:row>101</xdr:row>
      <xdr:rowOff>139064</xdr:rowOff>
    </xdr:to>
    <xdr:cxnSp macro="">
      <xdr:nvCxnSpPr>
        <xdr:cNvPr id="537" name="直線コネクタ 536"/>
        <xdr:cNvCxnSpPr/>
      </xdr:nvCxnSpPr>
      <xdr:spPr>
        <a:xfrm flipV="1">
          <a:off x="15481300" y="17401223"/>
          <a:ext cx="8382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105</xdr:row>
      <xdr:rowOff>83838</xdr:rowOff>
    </xdr:from>
    <xdr:ext cx="405111" cy="259045"/>
    <xdr:sp macro="" textlink="">
      <xdr:nvSpPr>
        <xdr:cNvPr id="538" name="n_1aveValue【公民館】&#10;有形固定資産減価償却率"/>
        <xdr:cNvSpPr txBox="1"/>
      </xdr:nvSpPr>
      <xdr:spPr>
        <a:xfrm>
          <a:off x="15266043"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34941</xdr:rowOff>
    </xdr:from>
    <xdr:ext cx="405111" cy="259045"/>
    <xdr:sp macro="" textlink="">
      <xdr:nvSpPr>
        <xdr:cNvPr id="539" name="n_1mainValue【公民館】&#10;有形固定資産減価償却率"/>
        <xdr:cNvSpPr txBox="1"/>
      </xdr:nvSpPr>
      <xdr:spPr>
        <a:xfrm>
          <a:off x="15266043" y="1717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40" name="正方形/長方形 53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41" name="正方形/長方形 54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42" name="正方形/長方形 54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43" name="正方形/長方形 54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44" name="正方形/長方形 54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5" name="正方形/長方形 54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6" name="正方形/長方形 54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47" name="正方形/長方形 54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8" name="テキスト ボックス 54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9" name="直線コネクタ 54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50" name="テキスト ボックス 54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51" name="直線コネクタ 55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52" name="テキスト ボックス 55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53" name="直線コネクタ 55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54" name="テキスト ボックス 55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55" name="直線コネクタ 55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56" name="テキスト ボックス 55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57" name="直線コネクタ 55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58" name="テキスト ボックス 55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59" name="直線コネクタ 55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60" name="テキスト ボックス 55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61" name="直線コネクタ 56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62" name="テキスト ボックス 56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63" name="直線コネクタ 56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64" name="テキスト ボックス 56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6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59871</xdr:rowOff>
    </xdr:from>
    <xdr:to>
      <xdr:col>32</xdr:col>
      <xdr:colOff>186689</xdr:colOff>
      <xdr:row>108</xdr:row>
      <xdr:rowOff>157843</xdr:rowOff>
    </xdr:to>
    <xdr:cxnSp macro="">
      <xdr:nvCxnSpPr>
        <xdr:cNvPr id="566" name="直線コネクタ 565"/>
        <xdr:cNvCxnSpPr/>
      </xdr:nvCxnSpPr>
      <xdr:spPr>
        <a:xfrm flipV="1">
          <a:off x="22160864" y="17204871"/>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161670</xdr:rowOff>
    </xdr:from>
    <xdr:ext cx="469744" cy="259045"/>
    <xdr:sp macro="" textlink="">
      <xdr:nvSpPr>
        <xdr:cNvPr id="567" name="【公民館】&#10;一人当たり面積最小値テキスト"/>
        <xdr:cNvSpPr txBox="1"/>
      </xdr:nvSpPr>
      <xdr:spPr>
        <a:xfrm>
          <a:off x="22250400" y="1867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32</xdr:col>
      <xdr:colOff>98425</xdr:colOff>
      <xdr:row>108</xdr:row>
      <xdr:rowOff>157843</xdr:rowOff>
    </xdr:from>
    <xdr:to>
      <xdr:col>32</xdr:col>
      <xdr:colOff>276225</xdr:colOff>
      <xdr:row>108</xdr:row>
      <xdr:rowOff>157843</xdr:rowOff>
    </xdr:to>
    <xdr:cxnSp macro="">
      <xdr:nvCxnSpPr>
        <xdr:cNvPr id="568" name="直線コネクタ 567"/>
        <xdr:cNvCxnSpPr/>
      </xdr:nvCxnSpPr>
      <xdr:spPr>
        <a:xfrm>
          <a:off x="22072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6548</xdr:rowOff>
    </xdr:from>
    <xdr:ext cx="469744" cy="259045"/>
    <xdr:sp macro="" textlink="">
      <xdr:nvSpPr>
        <xdr:cNvPr id="569" name="【公民館】&#10;一人当たり面積最大値テキスト"/>
        <xdr:cNvSpPr txBox="1"/>
      </xdr:nvSpPr>
      <xdr:spPr>
        <a:xfrm>
          <a:off x="22250400" y="1698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32</xdr:col>
      <xdr:colOff>98425</xdr:colOff>
      <xdr:row>100</xdr:row>
      <xdr:rowOff>59871</xdr:rowOff>
    </xdr:from>
    <xdr:to>
      <xdr:col>32</xdr:col>
      <xdr:colOff>276225</xdr:colOff>
      <xdr:row>100</xdr:row>
      <xdr:rowOff>59871</xdr:rowOff>
    </xdr:to>
    <xdr:cxnSp macro="">
      <xdr:nvCxnSpPr>
        <xdr:cNvPr id="570" name="直線コネクタ 569"/>
        <xdr:cNvCxnSpPr/>
      </xdr:nvCxnSpPr>
      <xdr:spPr>
        <a:xfrm>
          <a:off x="22072600" y="1720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97263</xdr:rowOff>
    </xdr:from>
    <xdr:ext cx="469744" cy="259045"/>
    <xdr:sp macro="" textlink="">
      <xdr:nvSpPr>
        <xdr:cNvPr id="571" name="【公民館】&#10;一人当たり面積平均値テキスト"/>
        <xdr:cNvSpPr txBox="1"/>
      </xdr:nvSpPr>
      <xdr:spPr>
        <a:xfrm>
          <a:off x="22250400" y="17756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74386</xdr:rowOff>
    </xdr:from>
    <xdr:to>
      <xdr:col>32</xdr:col>
      <xdr:colOff>238125</xdr:colOff>
      <xdr:row>105</xdr:row>
      <xdr:rowOff>4536</xdr:rowOff>
    </xdr:to>
    <xdr:sp macro="" textlink="">
      <xdr:nvSpPr>
        <xdr:cNvPr id="572" name="フローチャート : 判断 571"/>
        <xdr:cNvSpPr/>
      </xdr:nvSpPr>
      <xdr:spPr>
        <a:xfrm>
          <a:off x="22110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74386</xdr:rowOff>
    </xdr:from>
    <xdr:to>
      <xdr:col>31</xdr:col>
      <xdr:colOff>85725</xdr:colOff>
      <xdr:row>105</xdr:row>
      <xdr:rowOff>4536</xdr:rowOff>
    </xdr:to>
    <xdr:sp macro="" textlink="">
      <xdr:nvSpPr>
        <xdr:cNvPr id="573" name="フローチャート : 判断 572"/>
        <xdr:cNvSpPr/>
      </xdr:nvSpPr>
      <xdr:spPr>
        <a:xfrm>
          <a:off x="21272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74" name="テキスト ボックス 57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75" name="テキスト ボックス 57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76" name="テキスト ボックス 57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77" name="テキスト ボックス 57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8" name="テキスト ボックス 57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108</xdr:row>
      <xdr:rowOff>9071</xdr:rowOff>
    </xdr:from>
    <xdr:to>
      <xdr:col>32</xdr:col>
      <xdr:colOff>238125</xdr:colOff>
      <xdr:row>108</xdr:row>
      <xdr:rowOff>110671</xdr:rowOff>
    </xdr:to>
    <xdr:sp macro="" textlink="">
      <xdr:nvSpPr>
        <xdr:cNvPr id="579" name="円/楕円 578"/>
        <xdr:cNvSpPr/>
      </xdr:nvSpPr>
      <xdr:spPr>
        <a:xfrm>
          <a:off x="221107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107</xdr:row>
      <xdr:rowOff>95448</xdr:rowOff>
    </xdr:from>
    <xdr:ext cx="469744" cy="259045"/>
    <xdr:sp macro="" textlink="">
      <xdr:nvSpPr>
        <xdr:cNvPr id="580" name="【公民館】&#10;一人当たり面積該当値テキスト"/>
        <xdr:cNvSpPr txBox="1"/>
      </xdr:nvSpPr>
      <xdr:spPr>
        <a:xfrm>
          <a:off x="22250400" y="1844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0.029</a:t>
          </a:r>
          <a:endParaRPr kumimoji="1" lang="ja-JP" altLang="en-US" sz="1000" b="1">
            <a:solidFill>
              <a:srgbClr val="FF0000"/>
            </a:solidFill>
            <a:latin typeface="ＭＳ Ｐゴシック"/>
          </a:endParaRPr>
        </a:p>
      </xdr:txBody>
    </xdr:sp>
    <xdr:clientData/>
  </xdr:oneCellAnchor>
  <xdr:twoCellAnchor>
    <xdr:from>
      <xdr:col>30</xdr:col>
      <xdr:colOff>669925</xdr:colOff>
      <xdr:row>108</xdr:row>
      <xdr:rowOff>9071</xdr:rowOff>
    </xdr:from>
    <xdr:to>
      <xdr:col>31</xdr:col>
      <xdr:colOff>85725</xdr:colOff>
      <xdr:row>108</xdr:row>
      <xdr:rowOff>110671</xdr:rowOff>
    </xdr:to>
    <xdr:sp macro="" textlink="">
      <xdr:nvSpPr>
        <xdr:cNvPr id="581" name="円/楕円 580"/>
        <xdr:cNvSpPr/>
      </xdr:nvSpPr>
      <xdr:spPr>
        <a:xfrm>
          <a:off x="21272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108</xdr:row>
      <xdr:rowOff>59871</xdr:rowOff>
    </xdr:from>
    <xdr:to>
      <xdr:col>32</xdr:col>
      <xdr:colOff>187325</xdr:colOff>
      <xdr:row>108</xdr:row>
      <xdr:rowOff>59871</xdr:rowOff>
    </xdr:to>
    <xdr:cxnSp macro="">
      <xdr:nvCxnSpPr>
        <xdr:cNvPr id="582" name="直線コネクタ 581"/>
        <xdr:cNvCxnSpPr/>
      </xdr:nvCxnSpPr>
      <xdr:spPr>
        <a:xfrm>
          <a:off x="21323300" y="185764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103</xdr:row>
      <xdr:rowOff>21063</xdr:rowOff>
    </xdr:from>
    <xdr:ext cx="469744" cy="259045"/>
    <xdr:sp macro="" textlink="">
      <xdr:nvSpPr>
        <xdr:cNvPr id="583" name="n_1aveValue【公民館】&#10;一人当たり面積"/>
        <xdr:cNvSpPr txBox="1"/>
      </xdr:nvSpPr>
      <xdr:spPr>
        <a:xfrm>
          <a:off x="21075727" y="176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oneCellAnchor>
    <xdr:from>
      <xdr:col>30</xdr:col>
      <xdr:colOff>473152</xdr:colOff>
      <xdr:row>108</xdr:row>
      <xdr:rowOff>101798</xdr:rowOff>
    </xdr:from>
    <xdr:ext cx="469744" cy="259045"/>
    <xdr:sp macro="" textlink="">
      <xdr:nvSpPr>
        <xdr:cNvPr id="584" name="n_1mainValue【公民館】&#10;一人当たり面積"/>
        <xdr:cNvSpPr txBox="1"/>
      </xdr:nvSpPr>
      <xdr:spPr>
        <a:xfrm>
          <a:off x="21075727" y="1861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0.029</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85" name="正方形/長方形 58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86" name="正方形/長方形 58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87" name="テキスト ボックス 58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道路、橋りょう・トンネル、認定こども園・幼稚園・保育所、学校施設、公民館と、ほぼ全ての施設で有形固定資産減価償却率が類似団体平均を上回っている。</a:t>
          </a:r>
          <a:endParaRPr lang="ja-JP" altLang="ja-JP" sz="1400">
            <a:effectLst/>
          </a:endParaRPr>
        </a:p>
        <a:p>
          <a:r>
            <a:rPr kumimoji="1" lang="ja-JP" altLang="ja-JP" sz="1100">
              <a:solidFill>
                <a:schemeClr val="dk1"/>
              </a:solidFill>
              <a:effectLst/>
              <a:latin typeface="+mn-lt"/>
              <a:ea typeface="+mn-ea"/>
              <a:cs typeface="+mn-cs"/>
            </a:rPr>
            <a:t>　人口一人当たりの面積等、施設保有状況についてはいずれも類似団体平均を下回っている。平成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年度に小学校の統廃合を行い、２校を減するなど適正配置については取組を進めており、維持管理費用も逓減している状況にある。</a:t>
          </a:r>
          <a:endParaRPr lang="ja-JP" altLang="ja-JP" sz="1400">
            <a:effectLst/>
          </a:endParaRPr>
        </a:p>
        <a:p>
          <a:r>
            <a:rPr kumimoji="1" lang="ja-JP" altLang="ja-JP" sz="1100">
              <a:solidFill>
                <a:schemeClr val="dk1"/>
              </a:solidFill>
              <a:effectLst/>
              <a:latin typeface="+mn-lt"/>
              <a:ea typeface="+mn-ea"/>
              <a:cs typeface="+mn-cs"/>
            </a:rPr>
            <a:t>　今後は、「昭島市公共施設等総合管理計画」及び今後策定する個別施設計画に基づき、老朽化した施設の更なる計画的な長寿命化等に取り組んでいく。</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東京都昭島市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112,789
110,322
17.34
43,841,958
42,505,442
1,088,612
21,332,884
21,522,773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137922</xdr:rowOff>
    </xdr:from>
    <xdr:to>
      <xdr:col>6</xdr:col>
      <xdr:colOff>510540</xdr:colOff>
      <xdr:row>40</xdr:row>
      <xdr:rowOff>32766</xdr:rowOff>
    </xdr:to>
    <xdr:cxnSp macro="">
      <xdr:nvCxnSpPr>
        <xdr:cNvPr id="55" name="直線コネクタ 54"/>
        <xdr:cNvCxnSpPr/>
      </xdr:nvCxnSpPr>
      <xdr:spPr>
        <a:xfrm flipV="1">
          <a:off x="4634865" y="5795772"/>
          <a:ext cx="0" cy="1094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36593</xdr:rowOff>
    </xdr:from>
    <xdr:ext cx="405111" cy="259045"/>
    <xdr:sp macro="" textlink="">
      <xdr:nvSpPr>
        <xdr:cNvPr id="56" name="【図書館】&#10;有形固定資産減価償却率最小値テキスト"/>
        <xdr:cNvSpPr txBox="1"/>
      </xdr:nvSpPr>
      <xdr:spPr>
        <a:xfrm>
          <a:off x="4724400" y="6894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6</xdr:col>
      <xdr:colOff>422275</xdr:colOff>
      <xdr:row>40</xdr:row>
      <xdr:rowOff>32766</xdr:rowOff>
    </xdr:from>
    <xdr:to>
      <xdr:col>6</xdr:col>
      <xdr:colOff>600075</xdr:colOff>
      <xdr:row>40</xdr:row>
      <xdr:rowOff>32766</xdr:rowOff>
    </xdr:to>
    <xdr:cxnSp macro="">
      <xdr:nvCxnSpPr>
        <xdr:cNvPr id="57" name="直線コネクタ 56"/>
        <xdr:cNvCxnSpPr/>
      </xdr:nvCxnSpPr>
      <xdr:spPr>
        <a:xfrm>
          <a:off x="4546600" y="6890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84599</xdr:rowOff>
    </xdr:from>
    <xdr:ext cx="405111" cy="259045"/>
    <xdr:sp macro="" textlink="">
      <xdr:nvSpPr>
        <xdr:cNvPr id="58" name="【図書館】&#10;有形固定資産減価償却率最大値テキスト"/>
        <xdr:cNvSpPr txBox="1"/>
      </xdr:nvSpPr>
      <xdr:spPr>
        <a:xfrm>
          <a:off x="47244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33</xdr:row>
      <xdr:rowOff>137922</xdr:rowOff>
    </xdr:from>
    <xdr:to>
      <xdr:col>6</xdr:col>
      <xdr:colOff>600075</xdr:colOff>
      <xdr:row>33</xdr:row>
      <xdr:rowOff>137922</xdr:rowOff>
    </xdr:to>
    <xdr:cxnSp macro="">
      <xdr:nvCxnSpPr>
        <xdr:cNvPr id="59" name="直線コネクタ 58"/>
        <xdr:cNvCxnSpPr/>
      </xdr:nvCxnSpPr>
      <xdr:spPr>
        <a:xfrm>
          <a:off x="4546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65549</xdr:rowOff>
    </xdr:from>
    <xdr:ext cx="405111" cy="259045"/>
    <xdr:sp macro="" textlink="">
      <xdr:nvSpPr>
        <xdr:cNvPr id="60" name="【図書館】&#10;有形固定資産減価償却率平均値テキスト"/>
        <xdr:cNvSpPr txBox="1"/>
      </xdr:nvSpPr>
      <xdr:spPr>
        <a:xfrm>
          <a:off x="4724400" y="6580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87122</xdr:rowOff>
    </xdr:from>
    <xdr:to>
      <xdr:col>6</xdr:col>
      <xdr:colOff>561975</xdr:colOff>
      <xdr:row>39</xdr:row>
      <xdr:rowOff>17272</xdr:rowOff>
    </xdr:to>
    <xdr:sp macro="" textlink="">
      <xdr:nvSpPr>
        <xdr:cNvPr id="61" name="フローチャート : 判断 60"/>
        <xdr:cNvSpPr/>
      </xdr:nvSpPr>
      <xdr:spPr>
        <a:xfrm>
          <a:off x="45847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41402</xdr:rowOff>
    </xdr:from>
    <xdr:to>
      <xdr:col>5</xdr:col>
      <xdr:colOff>409575</xdr:colOff>
      <xdr:row>38</xdr:row>
      <xdr:rowOff>143002</xdr:rowOff>
    </xdr:to>
    <xdr:sp macro="" textlink="">
      <xdr:nvSpPr>
        <xdr:cNvPr id="62" name="フローチャート : 判断 61"/>
        <xdr:cNvSpPr/>
      </xdr:nvSpPr>
      <xdr:spPr>
        <a:xfrm>
          <a:off x="3746500" y="655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134129</xdr:rowOff>
    </xdr:from>
    <xdr:ext cx="405111" cy="259045"/>
    <xdr:sp macro="" textlink="">
      <xdr:nvSpPr>
        <xdr:cNvPr id="63" name="n_1aveValue【図書館】&#10;有形固定資産減価償却率"/>
        <xdr:cNvSpPr txBox="1"/>
      </xdr:nvSpPr>
      <xdr:spPr>
        <a:xfrm>
          <a:off x="3582043" y="664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87122</xdr:rowOff>
    </xdr:from>
    <xdr:to>
      <xdr:col>6</xdr:col>
      <xdr:colOff>561975</xdr:colOff>
      <xdr:row>34</xdr:row>
      <xdr:rowOff>17272</xdr:rowOff>
    </xdr:to>
    <xdr:sp macro="" textlink="">
      <xdr:nvSpPr>
        <xdr:cNvPr id="69" name="円/楕円 68"/>
        <xdr:cNvSpPr/>
      </xdr:nvSpPr>
      <xdr:spPr>
        <a:xfrm>
          <a:off x="4584700" y="574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40149</xdr:rowOff>
    </xdr:from>
    <xdr:ext cx="405111" cy="259045"/>
    <xdr:sp macro="" textlink="">
      <xdr:nvSpPr>
        <xdr:cNvPr id="70" name="【図書館】&#10;有形固定資産減価償却率該当値テキスト"/>
        <xdr:cNvSpPr txBox="1"/>
      </xdr:nvSpPr>
      <xdr:spPr>
        <a:xfrm>
          <a:off x="4724400" y="5697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16256</xdr:rowOff>
    </xdr:from>
    <xdr:to>
      <xdr:col>5</xdr:col>
      <xdr:colOff>409575</xdr:colOff>
      <xdr:row>33</xdr:row>
      <xdr:rowOff>117856</xdr:rowOff>
    </xdr:to>
    <xdr:sp macro="" textlink="">
      <xdr:nvSpPr>
        <xdr:cNvPr id="71" name="円/楕円 70"/>
        <xdr:cNvSpPr/>
      </xdr:nvSpPr>
      <xdr:spPr>
        <a:xfrm>
          <a:off x="3746500" y="567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33</xdr:row>
      <xdr:rowOff>67056</xdr:rowOff>
    </xdr:from>
    <xdr:to>
      <xdr:col>6</xdr:col>
      <xdr:colOff>511175</xdr:colOff>
      <xdr:row>33</xdr:row>
      <xdr:rowOff>137922</xdr:rowOff>
    </xdr:to>
    <xdr:cxnSp macro="">
      <xdr:nvCxnSpPr>
        <xdr:cNvPr id="72" name="直線コネクタ 71"/>
        <xdr:cNvCxnSpPr/>
      </xdr:nvCxnSpPr>
      <xdr:spPr>
        <a:xfrm>
          <a:off x="3797300" y="5724906"/>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31</xdr:row>
      <xdr:rowOff>134383</xdr:rowOff>
    </xdr:from>
    <xdr:ext cx="405111" cy="259045"/>
    <xdr:sp macro="" textlink="">
      <xdr:nvSpPr>
        <xdr:cNvPr id="73" name="n_1mainValue【図書館】&#10;有形固定資産減価償却率"/>
        <xdr:cNvSpPr txBox="1"/>
      </xdr:nvSpPr>
      <xdr:spPr>
        <a:xfrm>
          <a:off x="3582043" y="544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4" name="直線コネクタ 8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5" name="テキスト ボックス 84"/>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6" name="直線コネクタ 8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7" name="テキスト ボックス 86"/>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8" name="直線コネクタ 8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9" name="テキスト ボックス 88"/>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0" name="直線コネクタ 8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1" name="テキスト ボックス 90"/>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2" name="直線コネクタ 9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3" name="テキスト ボックス 92"/>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4" name="直線コネクタ 9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5" name="テキスト ボックス 94"/>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27214</xdr:rowOff>
    </xdr:from>
    <xdr:to>
      <xdr:col>15</xdr:col>
      <xdr:colOff>180340</xdr:colOff>
      <xdr:row>41</xdr:row>
      <xdr:rowOff>89807</xdr:rowOff>
    </xdr:to>
    <xdr:cxnSp macro="">
      <xdr:nvCxnSpPr>
        <xdr:cNvPr id="99" name="直線コネクタ 98"/>
        <xdr:cNvCxnSpPr/>
      </xdr:nvCxnSpPr>
      <xdr:spPr>
        <a:xfrm flipV="1">
          <a:off x="10476865" y="5856514"/>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93634</xdr:rowOff>
    </xdr:from>
    <xdr:ext cx="469744" cy="259045"/>
    <xdr:sp macro="" textlink="">
      <xdr:nvSpPr>
        <xdr:cNvPr id="100" name="【図書館】&#10;一人当たり面積最小値テキスト"/>
        <xdr:cNvSpPr txBox="1"/>
      </xdr:nvSpPr>
      <xdr:spPr>
        <a:xfrm>
          <a:off x="105664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41</xdr:row>
      <xdr:rowOff>89807</xdr:rowOff>
    </xdr:from>
    <xdr:to>
      <xdr:col>15</xdr:col>
      <xdr:colOff>269875</xdr:colOff>
      <xdr:row>41</xdr:row>
      <xdr:rowOff>89807</xdr:rowOff>
    </xdr:to>
    <xdr:cxnSp macro="">
      <xdr:nvCxnSpPr>
        <xdr:cNvPr id="101" name="直線コネクタ 100"/>
        <xdr:cNvCxnSpPr/>
      </xdr:nvCxnSpPr>
      <xdr:spPr>
        <a:xfrm>
          <a:off x="10388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145341</xdr:rowOff>
    </xdr:from>
    <xdr:ext cx="469744" cy="259045"/>
    <xdr:sp macro="" textlink="">
      <xdr:nvSpPr>
        <xdr:cNvPr id="102" name="【図書館】&#10;一人当たり面積最大値テキスト"/>
        <xdr:cNvSpPr txBox="1"/>
      </xdr:nvSpPr>
      <xdr:spPr>
        <a:xfrm>
          <a:off x="105664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0.132</a:t>
          </a:r>
          <a:endParaRPr kumimoji="1" lang="ja-JP" altLang="en-US" sz="1000" b="1">
            <a:latin typeface="ＭＳ Ｐゴシック"/>
          </a:endParaRPr>
        </a:p>
      </xdr:txBody>
    </xdr:sp>
    <xdr:clientData/>
  </xdr:oneCellAnchor>
  <xdr:twoCellAnchor>
    <xdr:from>
      <xdr:col>15</xdr:col>
      <xdr:colOff>92075</xdr:colOff>
      <xdr:row>34</xdr:row>
      <xdr:rowOff>27214</xdr:rowOff>
    </xdr:from>
    <xdr:to>
      <xdr:col>15</xdr:col>
      <xdr:colOff>269875</xdr:colOff>
      <xdr:row>34</xdr:row>
      <xdr:rowOff>27214</xdr:rowOff>
    </xdr:to>
    <xdr:cxnSp macro="">
      <xdr:nvCxnSpPr>
        <xdr:cNvPr id="103" name="直線コネクタ 102"/>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34670</xdr:rowOff>
    </xdr:from>
    <xdr:ext cx="469744" cy="259045"/>
    <xdr:sp macro="" textlink="">
      <xdr:nvSpPr>
        <xdr:cNvPr id="104" name="【図書館】&#10;一人当たり面積平均値テキスト"/>
        <xdr:cNvSpPr txBox="1"/>
      </xdr:nvSpPr>
      <xdr:spPr>
        <a:xfrm>
          <a:off x="10566400" y="654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11793</xdr:rowOff>
    </xdr:from>
    <xdr:to>
      <xdr:col>15</xdr:col>
      <xdr:colOff>231775</xdr:colOff>
      <xdr:row>39</xdr:row>
      <xdr:rowOff>113393</xdr:rowOff>
    </xdr:to>
    <xdr:sp macro="" textlink="">
      <xdr:nvSpPr>
        <xdr:cNvPr id="105" name="フローチャート : 判断 104"/>
        <xdr:cNvSpPr/>
      </xdr:nvSpPr>
      <xdr:spPr>
        <a:xfrm>
          <a:off x="104267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47172</xdr:rowOff>
    </xdr:from>
    <xdr:to>
      <xdr:col>14</xdr:col>
      <xdr:colOff>79375</xdr:colOff>
      <xdr:row>40</xdr:row>
      <xdr:rowOff>148772</xdr:rowOff>
    </xdr:to>
    <xdr:sp macro="" textlink="">
      <xdr:nvSpPr>
        <xdr:cNvPr id="106" name="フローチャート : 判断 105"/>
        <xdr:cNvSpPr/>
      </xdr:nvSpPr>
      <xdr:spPr>
        <a:xfrm>
          <a:off x="9588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165299</xdr:rowOff>
    </xdr:from>
    <xdr:ext cx="469744" cy="259045"/>
    <xdr:sp macro="" textlink="">
      <xdr:nvSpPr>
        <xdr:cNvPr id="107" name="n_1aveValue【図書館】&#10;一人当たり面積"/>
        <xdr:cNvSpPr txBox="1"/>
      </xdr:nvSpPr>
      <xdr:spPr>
        <a:xfrm>
          <a:off x="93917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0.031</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41</xdr:row>
      <xdr:rowOff>39007</xdr:rowOff>
    </xdr:from>
    <xdr:to>
      <xdr:col>15</xdr:col>
      <xdr:colOff>231775</xdr:colOff>
      <xdr:row>41</xdr:row>
      <xdr:rowOff>140607</xdr:rowOff>
    </xdr:to>
    <xdr:sp macro="" textlink="">
      <xdr:nvSpPr>
        <xdr:cNvPr id="113" name="円/楕円 112"/>
        <xdr:cNvSpPr/>
      </xdr:nvSpPr>
      <xdr:spPr>
        <a:xfrm>
          <a:off x="104267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40</xdr:row>
      <xdr:rowOff>125384</xdr:rowOff>
    </xdr:from>
    <xdr:ext cx="469744" cy="259045"/>
    <xdr:sp macro="" textlink="">
      <xdr:nvSpPr>
        <xdr:cNvPr id="114" name="【図書館】&#10;一人当たり面積該当値テキスト"/>
        <xdr:cNvSpPr txBox="1"/>
      </xdr:nvSpPr>
      <xdr:spPr>
        <a:xfrm>
          <a:off x="10566400" y="698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13</xdr:col>
      <xdr:colOff>663575</xdr:colOff>
      <xdr:row>41</xdr:row>
      <xdr:rowOff>39007</xdr:rowOff>
    </xdr:from>
    <xdr:to>
      <xdr:col>14</xdr:col>
      <xdr:colOff>79375</xdr:colOff>
      <xdr:row>41</xdr:row>
      <xdr:rowOff>140607</xdr:rowOff>
    </xdr:to>
    <xdr:sp macro="" textlink="">
      <xdr:nvSpPr>
        <xdr:cNvPr id="115" name="円/楕円 114"/>
        <xdr:cNvSpPr/>
      </xdr:nvSpPr>
      <xdr:spPr>
        <a:xfrm>
          <a:off x="95885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41</xdr:row>
      <xdr:rowOff>89807</xdr:rowOff>
    </xdr:from>
    <xdr:to>
      <xdr:col>15</xdr:col>
      <xdr:colOff>180975</xdr:colOff>
      <xdr:row>41</xdr:row>
      <xdr:rowOff>89807</xdr:rowOff>
    </xdr:to>
    <xdr:cxnSp macro="">
      <xdr:nvCxnSpPr>
        <xdr:cNvPr id="116" name="直線コネクタ 115"/>
        <xdr:cNvCxnSpPr/>
      </xdr:nvCxnSpPr>
      <xdr:spPr>
        <a:xfrm>
          <a:off x="9639300" y="7119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41</xdr:row>
      <xdr:rowOff>131734</xdr:rowOff>
    </xdr:from>
    <xdr:ext cx="469744" cy="259045"/>
    <xdr:sp macro="" textlink="">
      <xdr:nvSpPr>
        <xdr:cNvPr id="117" name="n_1mainValue【図書館】&#10;一人当たり面積"/>
        <xdr:cNvSpPr txBox="1"/>
      </xdr:nvSpPr>
      <xdr:spPr>
        <a:xfrm>
          <a:off x="9391727"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130628</xdr:rowOff>
    </xdr:from>
    <xdr:to>
      <xdr:col>7</xdr:col>
      <xdr:colOff>638175</xdr:colOff>
      <xdr:row>64</xdr:row>
      <xdr:rowOff>130628</xdr:rowOff>
    </xdr:to>
    <xdr:cxnSp macro="">
      <xdr:nvCxnSpPr>
        <xdr:cNvPr id="128" name="直線コネクタ 12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159855</xdr:rowOff>
    </xdr:from>
    <xdr:ext cx="338939" cy="259045"/>
    <xdr:sp macro="" textlink="">
      <xdr:nvSpPr>
        <xdr:cNvPr id="129" name="テキスト ボックス 128"/>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0" name="直線コネクタ 12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1" name="テキスト ボックス 13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2" name="直線コネクタ 13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3" name="テキスト ボックス 13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4" name="直線コネクタ 13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5" name="テキスト ボックス 13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6" name="直線コネクタ 13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7" name="テキスト ボックス 13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8" name="直線コネクタ 13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139" name="テキスト ボックス 138"/>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0" name="直線コネクタ 13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1" name="テキスト ボックス 14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57150</xdr:rowOff>
    </xdr:from>
    <xdr:to>
      <xdr:col>6</xdr:col>
      <xdr:colOff>510540</xdr:colOff>
      <xdr:row>63</xdr:row>
      <xdr:rowOff>150223</xdr:rowOff>
    </xdr:to>
    <xdr:cxnSp macro="">
      <xdr:nvCxnSpPr>
        <xdr:cNvPr id="143" name="直線コネクタ 142"/>
        <xdr:cNvCxnSpPr/>
      </xdr:nvCxnSpPr>
      <xdr:spPr>
        <a:xfrm flipV="1">
          <a:off x="4634865" y="9658350"/>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154050</xdr:rowOff>
    </xdr:from>
    <xdr:ext cx="340478" cy="259045"/>
    <xdr:sp macro="" textlink="">
      <xdr:nvSpPr>
        <xdr:cNvPr id="144" name="【体育館・プール】&#10;有形固定資産減価償却率最小値テキスト"/>
        <xdr:cNvSpPr txBox="1"/>
      </xdr:nvSpPr>
      <xdr:spPr>
        <a:xfrm>
          <a:off x="47244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422275</xdr:colOff>
      <xdr:row>63</xdr:row>
      <xdr:rowOff>150223</xdr:rowOff>
    </xdr:from>
    <xdr:to>
      <xdr:col>6</xdr:col>
      <xdr:colOff>600075</xdr:colOff>
      <xdr:row>63</xdr:row>
      <xdr:rowOff>150223</xdr:rowOff>
    </xdr:to>
    <xdr:cxnSp macro="">
      <xdr:nvCxnSpPr>
        <xdr:cNvPr id="145" name="直線コネクタ 144"/>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3827</xdr:rowOff>
    </xdr:from>
    <xdr:ext cx="405111" cy="259045"/>
    <xdr:sp macro="" textlink="">
      <xdr:nvSpPr>
        <xdr:cNvPr id="146" name="【体育館・プール】&#10;有形固定資産減価償却率最大値テキスト"/>
        <xdr:cNvSpPr txBox="1"/>
      </xdr:nvSpPr>
      <xdr:spPr>
        <a:xfrm>
          <a:off x="47244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a:t>
          </a:r>
          <a:endParaRPr kumimoji="1" lang="ja-JP" altLang="en-US" sz="1000" b="1">
            <a:latin typeface="ＭＳ Ｐゴシック"/>
          </a:endParaRPr>
        </a:p>
      </xdr:txBody>
    </xdr:sp>
    <xdr:clientData/>
  </xdr:oneCellAnchor>
  <xdr:twoCellAnchor>
    <xdr:from>
      <xdr:col>6</xdr:col>
      <xdr:colOff>422275</xdr:colOff>
      <xdr:row>56</xdr:row>
      <xdr:rowOff>57150</xdr:rowOff>
    </xdr:from>
    <xdr:to>
      <xdr:col>6</xdr:col>
      <xdr:colOff>600075</xdr:colOff>
      <xdr:row>56</xdr:row>
      <xdr:rowOff>57150</xdr:rowOff>
    </xdr:to>
    <xdr:cxnSp macro="">
      <xdr:nvCxnSpPr>
        <xdr:cNvPr id="147" name="直線コネクタ 146"/>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97444</xdr:rowOff>
    </xdr:from>
    <xdr:ext cx="405111" cy="259045"/>
    <xdr:sp macro="" textlink="">
      <xdr:nvSpPr>
        <xdr:cNvPr id="148" name="【体育館・プール】&#10;有形固定資産減価償却率平均値テキスト"/>
        <xdr:cNvSpPr txBox="1"/>
      </xdr:nvSpPr>
      <xdr:spPr>
        <a:xfrm>
          <a:off x="4724400" y="102129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119017</xdr:rowOff>
    </xdr:from>
    <xdr:to>
      <xdr:col>6</xdr:col>
      <xdr:colOff>561975</xdr:colOff>
      <xdr:row>60</xdr:row>
      <xdr:rowOff>49167</xdr:rowOff>
    </xdr:to>
    <xdr:sp macro="" textlink="">
      <xdr:nvSpPr>
        <xdr:cNvPr id="149" name="フローチャート : 判断 148"/>
        <xdr:cNvSpPr/>
      </xdr:nvSpPr>
      <xdr:spPr>
        <a:xfrm>
          <a:off x="45847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125549</xdr:rowOff>
    </xdr:from>
    <xdr:to>
      <xdr:col>5</xdr:col>
      <xdr:colOff>409575</xdr:colOff>
      <xdr:row>60</xdr:row>
      <xdr:rowOff>55699</xdr:rowOff>
    </xdr:to>
    <xdr:sp macro="" textlink="">
      <xdr:nvSpPr>
        <xdr:cNvPr id="150" name="フローチャート : 判断 149"/>
        <xdr:cNvSpPr/>
      </xdr:nvSpPr>
      <xdr:spPr>
        <a:xfrm>
          <a:off x="3746500" y="1024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46826</xdr:rowOff>
    </xdr:from>
    <xdr:ext cx="405111" cy="259045"/>
    <xdr:sp macro="" textlink="">
      <xdr:nvSpPr>
        <xdr:cNvPr id="151" name="n_1aveValue【体育館・プール】&#10;有形固定資産減価償却率"/>
        <xdr:cNvSpPr txBox="1"/>
      </xdr:nvSpPr>
      <xdr:spPr>
        <a:xfrm>
          <a:off x="3582043" y="1033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52" name="テキスト ボックス 15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3" name="テキスト ボックス 15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4" name="テキスト ボックス 15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5" name="テキスト ボックス 15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6" name="テキスト ボックス 15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78196</xdr:rowOff>
    </xdr:from>
    <xdr:to>
      <xdr:col>6</xdr:col>
      <xdr:colOff>561975</xdr:colOff>
      <xdr:row>57</xdr:row>
      <xdr:rowOff>8346</xdr:rowOff>
    </xdr:to>
    <xdr:sp macro="" textlink="">
      <xdr:nvSpPr>
        <xdr:cNvPr id="157" name="円/楕円 156"/>
        <xdr:cNvSpPr/>
      </xdr:nvSpPr>
      <xdr:spPr>
        <a:xfrm>
          <a:off x="4584700" y="967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55</xdr:row>
      <xdr:rowOff>164573</xdr:rowOff>
    </xdr:from>
    <xdr:ext cx="405111" cy="259045"/>
    <xdr:sp macro="" textlink="">
      <xdr:nvSpPr>
        <xdr:cNvPr id="158" name="【体育館・プール】&#10;有形固定資産減価償却率該当値テキスト"/>
        <xdr:cNvSpPr txBox="1"/>
      </xdr:nvSpPr>
      <xdr:spPr>
        <a:xfrm>
          <a:off x="4724400" y="9594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66766</xdr:rowOff>
    </xdr:from>
    <xdr:to>
      <xdr:col>5</xdr:col>
      <xdr:colOff>409575</xdr:colOff>
      <xdr:row>56</xdr:row>
      <xdr:rowOff>168366</xdr:rowOff>
    </xdr:to>
    <xdr:sp macro="" textlink="">
      <xdr:nvSpPr>
        <xdr:cNvPr id="159" name="円/楕円 158"/>
        <xdr:cNvSpPr/>
      </xdr:nvSpPr>
      <xdr:spPr>
        <a:xfrm>
          <a:off x="3746500" y="966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56</xdr:row>
      <xdr:rowOff>117566</xdr:rowOff>
    </xdr:from>
    <xdr:to>
      <xdr:col>6</xdr:col>
      <xdr:colOff>511175</xdr:colOff>
      <xdr:row>56</xdr:row>
      <xdr:rowOff>128996</xdr:rowOff>
    </xdr:to>
    <xdr:cxnSp macro="">
      <xdr:nvCxnSpPr>
        <xdr:cNvPr id="160" name="直線コネクタ 159"/>
        <xdr:cNvCxnSpPr/>
      </xdr:nvCxnSpPr>
      <xdr:spPr>
        <a:xfrm>
          <a:off x="3797300" y="971876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55</xdr:row>
      <xdr:rowOff>13443</xdr:rowOff>
    </xdr:from>
    <xdr:ext cx="405111" cy="259045"/>
    <xdr:sp macro="" textlink="">
      <xdr:nvSpPr>
        <xdr:cNvPr id="161" name="n_1mainValue【体育館・プール】&#10;有形固定資産減価償却率"/>
        <xdr:cNvSpPr txBox="1"/>
      </xdr:nvSpPr>
      <xdr:spPr>
        <a:xfrm>
          <a:off x="3582043" y="944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2" name="正方形/長方形 16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3" name="正方形/長方形 16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4" name="正方形/長方形 16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14/14</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5" name="正方形/長方形 16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6" name="正方形/長方形 16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7" name="正方形/長方形 16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8" name="正方形/長方形 16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9" name="正方形/長方形 16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0" name="テキスト ボックス 16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1" name="直線コネクタ 17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72" name="直線コネクタ 17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73" name="テキスト ボックス 172"/>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74" name="直線コネクタ 17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75" name="テキスト ボックス 174"/>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76" name="直線コネクタ 17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77" name="テキスト ボックス 176"/>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8" name="直線コネクタ 17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9" name="テキスト ボックス 178"/>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0" name="直線コネクタ 17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81" name="テキスト ボックス 18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66294</xdr:rowOff>
    </xdr:from>
    <xdr:to>
      <xdr:col>15</xdr:col>
      <xdr:colOff>180340</xdr:colOff>
      <xdr:row>63</xdr:row>
      <xdr:rowOff>57150</xdr:rowOff>
    </xdr:to>
    <xdr:cxnSp macro="">
      <xdr:nvCxnSpPr>
        <xdr:cNvPr id="183" name="直線コネクタ 182"/>
        <xdr:cNvCxnSpPr/>
      </xdr:nvCxnSpPr>
      <xdr:spPr>
        <a:xfrm flipV="1">
          <a:off x="10476865" y="983894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60977</xdr:rowOff>
    </xdr:from>
    <xdr:ext cx="469744" cy="259045"/>
    <xdr:sp macro="" textlink="">
      <xdr:nvSpPr>
        <xdr:cNvPr id="184" name="【体育館・プール】&#10;一人当たり面積最小値テキスト"/>
        <xdr:cNvSpPr txBox="1"/>
      </xdr:nvSpPr>
      <xdr:spPr>
        <a:xfrm>
          <a:off x="105664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63</xdr:row>
      <xdr:rowOff>57150</xdr:rowOff>
    </xdr:from>
    <xdr:to>
      <xdr:col>15</xdr:col>
      <xdr:colOff>269875</xdr:colOff>
      <xdr:row>63</xdr:row>
      <xdr:rowOff>57150</xdr:rowOff>
    </xdr:to>
    <xdr:cxnSp macro="">
      <xdr:nvCxnSpPr>
        <xdr:cNvPr id="185" name="直線コネクタ 184"/>
        <xdr:cNvCxnSpPr/>
      </xdr:nvCxnSpPr>
      <xdr:spPr>
        <a:xfrm>
          <a:off x="10388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12971</xdr:rowOff>
    </xdr:from>
    <xdr:ext cx="469744" cy="259045"/>
    <xdr:sp macro="" textlink="">
      <xdr:nvSpPr>
        <xdr:cNvPr id="186" name="【体育館・プール】&#10;一人当たり面積最大値テキスト"/>
        <xdr:cNvSpPr txBox="1"/>
      </xdr:nvSpPr>
      <xdr:spPr>
        <a:xfrm>
          <a:off x="10566400" y="961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0.248</a:t>
          </a:r>
          <a:endParaRPr kumimoji="1" lang="ja-JP" altLang="en-US" sz="1000" b="1">
            <a:latin typeface="ＭＳ Ｐゴシック"/>
          </a:endParaRPr>
        </a:p>
      </xdr:txBody>
    </xdr:sp>
    <xdr:clientData/>
  </xdr:oneCellAnchor>
  <xdr:twoCellAnchor>
    <xdr:from>
      <xdr:col>15</xdr:col>
      <xdr:colOff>92075</xdr:colOff>
      <xdr:row>57</xdr:row>
      <xdr:rowOff>66294</xdr:rowOff>
    </xdr:from>
    <xdr:to>
      <xdr:col>15</xdr:col>
      <xdr:colOff>269875</xdr:colOff>
      <xdr:row>57</xdr:row>
      <xdr:rowOff>66294</xdr:rowOff>
    </xdr:to>
    <xdr:cxnSp macro="">
      <xdr:nvCxnSpPr>
        <xdr:cNvPr id="187" name="直線コネクタ 186"/>
        <xdr:cNvCxnSpPr/>
      </xdr:nvCxnSpPr>
      <xdr:spPr>
        <a:xfrm>
          <a:off x="10388600" y="98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10939</xdr:rowOff>
    </xdr:from>
    <xdr:ext cx="469744" cy="259045"/>
    <xdr:sp macro="" textlink="">
      <xdr:nvSpPr>
        <xdr:cNvPr id="188" name="【体育館・プール】&#10;一人当たり面積平均値テキスト"/>
        <xdr:cNvSpPr txBox="1"/>
      </xdr:nvSpPr>
      <xdr:spPr>
        <a:xfrm>
          <a:off x="10566400" y="10297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0.104</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159512</xdr:rowOff>
    </xdr:from>
    <xdr:to>
      <xdr:col>15</xdr:col>
      <xdr:colOff>231775</xdr:colOff>
      <xdr:row>61</xdr:row>
      <xdr:rowOff>89662</xdr:rowOff>
    </xdr:to>
    <xdr:sp macro="" textlink="">
      <xdr:nvSpPr>
        <xdr:cNvPr id="189" name="フローチャート : 判断 188"/>
        <xdr:cNvSpPr/>
      </xdr:nvSpPr>
      <xdr:spPr>
        <a:xfrm>
          <a:off x="10426700" y="1044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104648</xdr:rowOff>
    </xdr:from>
    <xdr:to>
      <xdr:col>14</xdr:col>
      <xdr:colOff>79375</xdr:colOff>
      <xdr:row>61</xdr:row>
      <xdr:rowOff>34798</xdr:rowOff>
    </xdr:to>
    <xdr:sp macro="" textlink="">
      <xdr:nvSpPr>
        <xdr:cNvPr id="190" name="フローチャート : 判断 189"/>
        <xdr:cNvSpPr/>
      </xdr:nvSpPr>
      <xdr:spPr>
        <a:xfrm>
          <a:off x="9588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51325</xdr:rowOff>
    </xdr:from>
    <xdr:ext cx="469744" cy="259045"/>
    <xdr:sp macro="" textlink="">
      <xdr:nvSpPr>
        <xdr:cNvPr id="191" name="n_1aveValue【体育館・プール】&#10;一人当たり面積"/>
        <xdr:cNvSpPr txBox="1"/>
      </xdr:nvSpPr>
      <xdr:spPr>
        <a:xfrm>
          <a:off x="93917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0.116</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92" name="テキスト ボックス 19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3" name="テキスト ボックス 19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4" name="テキスト ボックス 19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5" name="テキスト ボックス 19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6" name="テキスト ボックス 19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63</xdr:row>
      <xdr:rowOff>6350</xdr:rowOff>
    </xdr:from>
    <xdr:to>
      <xdr:col>15</xdr:col>
      <xdr:colOff>231775</xdr:colOff>
      <xdr:row>63</xdr:row>
      <xdr:rowOff>107950</xdr:rowOff>
    </xdr:to>
    <xdr:sp macro="" textlink="">
      <xdr:nvSpPr>
        <xdr:cNvPr id="197" name="円/楕円 196"/>
        <xdr:cNvSpPr/>
      </xdr:nvSpPr>
      <xdr:spPr>
        <a:xfrm>
          <a:off x="10426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92727</xdr:rowOff>
    </xdr:from>
    <xdr:ext cx="469744" cy="259045"/>
    <xdr:sp macro="" textlink="">
      <xdr:nvSpPr>
        <xdr:cNvPr id="198" name="【体育館・プール】&#10;一人当たり面積該当値テキスト"/>
        <xdr:cNvSpPr txBox="1"/>
      </xdr:nvSpPr>
      <xdr:spPr>
        <a:xfrm>
          <a:off x="10566400"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twoCellAnchor>
    <xdr:from>
      <xdr:col>13</xdr:col>
      <xdr:colOff>663575</xdr:colOff>
      <xdr:row>63</xdr:row>
      <xdr:rowOff>6350</xdr:rowOff>
    </xdr:from>
    <xdr:to>
      <xdr:col>14</xdr:col>
      <xdr:colOff>79375</xdr:colOff>
      <xdr:row>63</xdr:row>
      <xdr:rowOff>107950</xdr:rowOff>
    </xdr:to>
    <xdr:sp macro="" textlink="">
      <xdr:nvSpPr>
        <xdr:cNvPr id="199" name="円/楕円 198"/>
        <xdr:cNvSpPr/>
      </xdr:nvSpPr>
      <xdr:spPr>
        <a:xfrm>
          <a:off x="9588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63</xdr:row>
      <xdr:rowOff>57150</xdr:rowOff>
    </xdr:from>
    <xdr:to>
      <xdr:col>15</xdr:col>
      <xdr:colOff>180975</xdr:colOff>
      <xdr:row>63</xdr:row>
      <xdr:rowOff>57150</xdr:rowOff>
    </xdr:to>
    <xdr:cxnSp macro="">
      <xdr:nvCxnSpPr>
        <xdr:cNvPr id="200" name="直線コネクタ 199"/>
        <xdr:cNvCxnSpPr/>
      </xdr:nvCxnSpPr>
      <xdr:spPr>
        <a:xfrm>
          <a:off x="9639300" y="1085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63</xdr:row>
      <xdr:rowOff>99077</xdr:rowOff>
    </xdr:from>
    <xdr:ext cx="469744" cy="259045"/>
    <xdr:sp macro="" textlink="">
      <xdr:nvSpPr>
        <xdr:cNvPr id="201" name="n_1mainValue【体育館・プール】&#10;一人当たり面積"/>
        <xdr:cNvSpPr txBox="1"/>
      </xdr:nvSpPr>
      <xdr:spPr>
        <a:xfrm>
          <a:off x="9391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2" name="正方形/長方形 20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3" name="正方形/長方形 20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4" name="正方形/長方形 20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5" name="正方形/長方形 20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6" name="正方形/長方形 20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7" name="正方形/長方形 20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8" name="正方形/長方形 20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9" name="正方形/長方形 20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210" name="正方形/長方形 20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11" name="正方形/長方形 21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12" name="正方形/長方形 21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13" name="正方形/長方形 21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14" name="正方形/長方形 21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15" name="正方形/長方形 21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16" name="正方形/長方形 21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0.077</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17" name="正方形/長方形 21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218" name="正方形/長方形 2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19" name="正方形/長方形 2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20" name="正方形/長方形 2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21" name="正方形/長方形 2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22" name="正方形/長方形 2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23" name="正方形/長方形 2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24" name="正方形/長方形 2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25" name="正方形/長方形 22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26" name="テキスト ボックス 22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27" name="直線コネクタ 22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28" name="テキスト ボックス 227"/>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29" name="直線コネクタ 22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30" name="テキスト ボックス 229"/>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31" name="直線コネクタ 23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32" name="テキスト ボックス 23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33" name="直線コネクタ 23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34" name="テキスト ボックス 23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35" name="直線コネクタ 23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36" name="テキスト ボックス 23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37" name="直線コネクタ 23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38" name="テキスト ボックス 23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39" name="直線コネクタ 23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40" name="テキスト ボックス 239"/>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41" name="直線コネクタ 24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42" name="テキスト ボックス 241"/>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4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19050</xdr:rowOff>
    </xdr:from>
    <xdr:to>
      <xdr:col>6</xdr:col>
      <xdr:colOff>510540</xdr:colOff>
      <xdr:row>108</xdr:row>
      <xdr:rowOff>89263</xdr:rowOff>
    </xdr:to>
    <xdr:cxnSp macro="">
      <xdr:nvCxnSpPr>
        <xdr:cNvPr id="244" name="直線コネクタ 243"/>
        <xdr:cNvCxnSpPr/>
      </xdr:nvCxnSpPr>
      <xdr:spPr>
        <a:xfrm flipV="1">
          <a:off x="4634865" y="16992600"/>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93090</xdr:rowOff>
    </xdr:from>
    <xdr:ext cx="405111" cy="259045"/>
    <xdr:sp macro="" textlink="">
      <xdr:nvSpPr>
        <xdr:cNvPr id="245" name="【市民会館】&#10;有形固定資産減価償却率最小値テキスト"/>
        <xdr:cNvSpPr txBox="1"/>
      </xdr:nvSpPr>
      <xdr:spPr>
        <a:xfrm>
          <a:off x="47244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422275</xdr:colOff>
      <xdr:row>108</xdr:row>
      <xdr:rowOff>89263</xdr:rowOff>
    </xdr:from>
    <xdr:to>
      <xdr:col>6</xdr:col>
      <xdr:colOff>600075</xdr:colOff>
      <xdr:row>108</xdr:row>
      <xdr:rowOff>89263</xdr:rowOff>
    </xdr:to>
    <xdr:cxnSp macro="">
      <xdr:nvCxnSpPr>
        <xdr:cNvPr id="246" name="直線コネクタ 245"/>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97</xdr:row>
      <xdr:rowOff>137177</xdr:rowOff>
    </xdr:from>
    <xdr:ext cx="405111" cy="259045"/>
    <xdr:sp macro="" textlink="">
      <xdr:nvSpPr>
        <xdr:cNvPr id="247" name="【市民会館】&#10;有形固定資産減価償却率最大値テキスト"/>
        <xdr:cNvSpPr txBox="1"/>
      </xdr:nvSpPr>
      <xdr:spPr>
        <a:xfrm>
          <a:off x="4724400" y="1676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6</xdr:col>
      <xdr:colOff>422275</xdr:colOff>
      <xdr:row>99</xdr:row>
      <xdr:rowOff>19050</xdr:rowOff>
    </xdr:from>
    <xdr:to>
      <xdr:col>6</xdr:col>
      <xdr:colOff>600075</xdr:colOff>
      <xdr:row>99</xdr:row>
      <xdr:rowOff>19050</xdr:rowOff>
    </xdr:to>
    <xdr:cxnSp macro="">
      <xdr:nvCxnSpPr>
        <xdr:cNvPr id="248" name="直線コネクタ 247"/>
        <xdr:cNvCxnSpPr/>
      </xdr:nvCxnSpPr>
      <xdr:spPr>
        <a:xfrm>
          <a:off x="4546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131190</xdr:rowOff>
    </xdr:from>
    <xdr:ext cx="405111" cy="259045"/>
    <xdr:sp macro="" textlink="">
      <xdr:nvSpPr>
        <xdr:cNvPr id="249" name="【市民会館】&#10;有形固定資産減価償却率平均値テキスト"/>
        <xdr:cNvSpPr txBox="1"/>
      </xdr:nvSpPr>
      <xdr:spPr>
        <a:xfrm>
          <a:off x="4724400" y="1796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152763</xdr:rowOff>
    </xdr:from>
    <xdr:to>
      <xdr:col>6</xdr:col>
      <xdr:colOff>561975</xdr:colOff>
      <xdr:row>105</xdr:row>
      <xdr:rowOff>82913</xdr:rowOff>
    </xdr:to>
    <xdr:sp macro="" textlink="">
      <xdr:nvSpPr>
        <xdr:cNvPr id="250" name="フローチャート : 判断 249"/>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92348</xdr:rowOff>
    </xdr:from>
    <xdr:to>
      <xdr:col>5</xdr:col>
      <xdr:colOff>409575</xdr:colOff>
      <xdr:row>106</xdr:row>
      <xdr:rowOff>22498</xdr:rowOff>
    </xdr:to>
    <xdr:sp macro="" textlink="">
      <xdr:nvSpPr>
        <xdr:cNvPr id="251" name="フローチャート : 判断 250"/>
        <xdr:cNvSpPr/>
      </xdr:nvSpPr>
      <xdr:spPr>
        <a:xfrm>
          <a:off x="3746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106</xdr:row>
      <xdr:rowOff>13625</xdr:rowOff>
    </xdr:from>
    <xdr:ext cx="405111" cy="259045"/>
    <xdr:sp macro="" textlink="">
      <xdr:nvSpPr>
        <xdr:cNvPr id="252" name="n_1aveValue【市民会館】&#10;有形固定資産減価償却率"/>
        <xdr:cNvSpPr txBox="1"/>
      </xdr:nvSpPr>
      <xdr:spPr>
        <a:xfrm>
          <a:off x="3582043"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53" name="テキスト ボックス 25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54" name="テキスト ボックス 25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55" name="テキスト ボックス 25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56" name="テキスト ボックス 25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57" name="テキスト ボックス 25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99</xdr:row>
      <xdr:rowOff>141332</xdr:rowOff>
    </xdr:from>
    <xdr:to>
      <xdr:col>6</xdr:col>
      <xdr:colOff>561975</xdr:colOff>
      <xdr:row>100</xdr:row>
      <xdr:rowOff>71482</xdr:rowOff>
    </xdr:to>
    <xdr:sp macro="" textlink="">
      <xdr:nvSpPr>
        <xdr:cNvPr id="258" name="円/楕円 257"/>
        <xdr:cNvSpPr/>
      </xdr:nvSpPr>
      <xdr:spPr>
        <a:xfrm>
          <a:off x="4584700" y="1711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98</xdr:row>
      <xdr:rowOff>164209</xdr:rowOff>
    </xdr:from>
    <xdr:ext cx="405111" cy="259045"/>
    <xdr:sp macro="" textlink="">
      <xdr:nvSpPr>
        <xdr:cNvPr id="259" name="【市民会館】&#10;有形固定資産減価償却率該当値テキスト"/>
        <xdr:cNvSpPr txBox="1"/>
      </xdr:nvSpPr>
      <xdr:spPr>
        <a:xfrm>
          <a:off x="4724400" y="1696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5</xdr:col>
      <xdr:colOff>307975</xdr:colOff>
      <xdr:row>100</xdr:row>
      <xdr:rowOff>31931</xdr:rowOff>
    </xdr:from>
    <xdr:to>
      <xdr:col>5</xdr:col>
      <xdr:colOff>409575</xdr:colOff>
      <xdr:row>100</xdr:row>
      <xdr:rowOff>133531</xdr:rowOff>
    </xdr:to>
    <xdr:sp macro="" textlink="">
      <xdr:nvSpPr>
        <xdr:cNvPr id="260" name="円/楕円 259"/>
        <xdr:cNvSpPr/>
      </xdr:nvSpPr>
      <xdr:spPr>
        <a:xfrm>
          <a:off x="3746500" y="1717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100</xdr:row>
      <xdr:rowOff>20682</xdr:rowOff>
    </xdr:from>
    <xdr:to>
      <xdr:col>6</xdr:col>
      <xdr:colOff>511175</xdr:colOff>
      <xdr:row>100</xdr:row>
      <xdr:rowOff>82731</xdr:rowOff>
    </xdr:to>
    <xdr:cxnSp macro="">
      <xdr:nvCxnSpPr>
        <xdr:cNvPr id="261" name="直線コネクタ 260"/>
        <xdr:cNvCxnSpPr/>
      </xdr:nvCxnSpPr>
      <xdr:spPr>
        <a:xfrm flipV="1">
          <a:off x="3797300" y="17165682"/>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98</xdr:row>
      <xdr:rowOff>150058</xdr:rowOff>
    </xdr:from>
    <xdr:ext cx="405111" cy="259045"/>
    <xdr:sp macro="" textlink="">
      <xdr:nvSpPr>
        <xdr:cNvPr id="262" name="n_1mainValue【市民会館】&#10;有形固定資産減価償却率"/>
        <xdr:cNvSpPr txBox="1"/>
      </xdr:nvSpPr>
      <xdr:spPr>
        <a:xfrm>
          <a:off x="3582043" y="16952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63" name="正方形/長方形 26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64" name="正方形/長方形 26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65" name="正方形/長方形 26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66" name="正方形/長方形 26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67" name="正方形/長方形 26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68" name="正方形/長方形 26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69" name="正方形/長方形 26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0.074</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0" name="正方形/長方形 26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271" name="テキスト ボックス 27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272" name="直線コネクタ 27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273" name="テキスト ボックス 272"/>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274" name="直線コネクタ 27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275" name="テキスト ボックス 27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276" name="直線コネクタ 27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277" name="テキスト ボックス 27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78" name="直線コネクタ 27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79" name="テキスト ボックス 27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280" name="直線コネクタ 27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281" name="テキスト ボックス 28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282" name="直線コネクタ 28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283" name="テキスト ボックス 28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84" name="直線コネクタ 28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85" name="テキスト ボックス 28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8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137161</xdr:rowOff>
    </xdr:from>
    <xdr:to>
      <xdr:col>15</xdr:col>
      <xdr:colOff>180340</xdr:colOff>
      <xdr:row>109</xdr:row>
      <xdr:rowOff>64770</xdr:rowOff>
    </xdr:to>
    <xdr:cxnSp macro="">
      <xdr:nvCxnSpPr>
        <xdr:cNvPr id="287" name="直線コネクタ 286"/>
        <xdr:cNvCxnSpPr/>
      </xdr:nvCxnSpPr>
      <xdr:spPr>
        <a:xfrm flipV="1">
          <a:off x="10476865" y="172821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109</xdr:row>
      <xdr:rowOff>68597</xdr:rowOff>
    </xdr:from>
    <xdr:ext cx="469744" cy="259045"/>
    <xdr:sp macro="" textlink="">
      <xdr:nvSpPr>
        <xdr:cNvPr id="288" name="【市民会館】&#10;一人当たり面積最小値テキスト"/>
        <xdr:cNvSpPr txBox="1"/>
      </xdr:nvSpPr>
      <xdr:spPr>
        <a:xfrm>
          <a:off x="10566400" y="187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0.039</a:t>
          </a:r>
          <a:endParaRPr kumimoji="1" lang="ja-JP" altLang="en-US" sz="1000" b="1">
            <a:latin typeface="ＭＳ Ｐゴシック"/>
          </a:endParaRPr>
        </a:p>
      </xdr:txBody>
    </xdr:sp>
    <xdr:clientData/>
  </xdr:oneCellAnchor>
  <xdr:twoCellAnchor>
    <xdr:from>
      <xdr:col>15</xdr:col>
      <xdr:colOff>92075</xdr:colOff>
      <xdr:row>109</xdr:row>
      <xdr:rowOff>64770</xdr:rowOff>
    </xdr:from>
    <xdr:to>
      <xdr:col>15</xdr:col>
      <xdr:colOff>269875</xdr:colOff>
      <xdr:row>109</xdr:row>
      <xdr:rowOff>64770</xdr:rowOff>
    </xdr:to>
    <xdr:cxnSp macro="">
      <xdr:nvCxnSpPr>
        <xdr:cNvPr id="289" name="直線コネクタ 288"/>
        <xdr:cNvCxnSpPr/>
      </xdr:nvCxnSpPr>
      <xdr:spPr>
        <a:xfrm>
          <a:off x="10388600" y="1875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83838</xdr:rowOff>
    </xdr:from>
    <xdr:ext cx="469744" cy="259045"/>
    <xdr:sp macro="" textlink="">
      <xdr:nvSpPr>
        <xdr:cNvPr id="290" name="【市民会館】&#10;一人当たり面積最大値テキスト"/>
        <xdr:cNvSpPr txBox="1"/>
      </xdr:nvSpPr>
      <xdr:spPr>
        <a:xfrm>
          <a:off x="10566400" y="170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0.232</a:t>
          </a:r>
          <a:endParaRPr kumimoji="1" lang="ja-JP" altLang="en-US" sz="1000" b="1">
            <a:latin typeface="ＭＳ Ｐゴシック"/>
          </a:endParaRPr>
        </a:p>
      </xdr:txBody>
    </xdr:sp>
    <xdr:clientData/>
  </xdr:oneCellAnchor>
  <xdr:twoCellAnchor>
    <xdr:from>
      <xdr:col>15</xdr:col>
      <xdr:colOff>92075</xdr:colOff>
      <xdr:row>100</xdr:row>
      <xdr:rowOff>137161</xdr:rowOff>
    </xdr:from>
    <xdr:to>
      <xdr:col>15</xdr:col>
      <xdr:colOff>269875</xdr:colOff>
      <xdr:row>100</xdr:row>
      <xdr:rowOff>137161</xdr:rowOff>
    </xdr:to>
    <xdr:cxnSp macro="">
      <xdr:nvCxnSpPr>
        <xdr:cNvPr id="291" name="直線コネクタ 290"/>
        <xdr:cNvCxnSpPr/>
      </xdr:nvCxnSpPr>
      <xdr:spPr>
        <a:xfrm>
          <a:off x="10388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6366</xdr:rowOff>
    </xdr:from>
    <xdr:ext cx="469744" cy="259045"/>
    <xdr:sp macro="" textlink="">
      <xdr:nvSpPr>
        <xdr:cNvPr id="292" name="【市民会館】&#10;一人当たり面積平均値テキスト"/>
        <xdr:cNvSpPr txBox="1"/>
      </xdr:nvSpPr>
      <xdr:spPr>
        <a:xfrm>
          <a:off x="10566400" y="17837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154939</xdr:rowOff>
    </xdr:from>
    <xdr:to>
      <xdr:col>15</xdr:col>
      <xdr:colOff>231775</xdr:colOff>
      <xdr:row>105</xdr:row>
      <xdr:rowOff>85089</xdr:rowOff>
    </xdr:to>
    <xdr:sp macro="" textlink="">
      <xdr:nvSpPr>
        <xdr:cNvPr id="293" name="フローチャート : 判断 292"/>
        <xdr:cNvSpPr/>
      </xdr:nvSpPr>
      <xdr:spPr>
        <a:xfrm>
          <a:off x="10426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166370</xdr:rowOff>
    </xdr:from>
    <xdr:to>
      <xdr:col>14</xdr:col>
      <xdr:colOff>79375</xdr:colOff>
      <xdr:row>106</xdr:row>
      <xdr:rowOff>96520</xdr:rowOff>
    </xdr:to>
    <xdr:sp macro="" textlink="">
      <xdr:nvSpPr>
        <xdr:cNvPr id="294" name="フローチャート : 判断 293"/>
        <xdr:cNvSpPr/>
      </xdr:nvSpPr>
      <xdr:spPr>
        <a:xfrm>
          <a:off x="9588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113047</xdr:rowOff>
    </xdr:from>
    <xdr:ext cx="469744" cy="259045"/>
    <xdr:sp macro="" textlink="">
      <xdr:nvSpPr>
        <xdr:cNvPr id="295" name="n_1aveValue【市民会館】&#10;一人当たり面積"/>
        <xdr:cNvSpPr txBox="1"/>
      </xdr:nvSpPr>
      <xdr:spPr>
        <a:xfrm>
          <a:off x="93917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0.109</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96" name="テキスト ボックス 29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97" name="テキスト ボックス 29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98" name="テキスト ボックス 29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99" name="テキスト ボックス 29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00" name="テキスト ボックス 29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108</xdr:row>
      <xdr:rowOff>170180</xdr:rowOff>
    </xdr:from>
    <xdr:to>
      <xdr:col>15</xdr:col>
      <xdr:colOff>231775</xdr:colOff>
      <xdr:row>109</xdr:row>
      <xdr:rowOff>100330</xdr:rowOff>
    </xdr:to>
    <xdr:sp macro="" textlink="">
      <xdr:nvSpPr>
        <xdr:cNvPr id="301" name="円/楕円 300"/>
        <xdr:cNvSpPr/>
      </xdr:nvSpPr>
      <xdr:spPr>
        <a:xfrm>
          <a:off x="10426700" y="186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108</xdr:row>
      <xdr:rowOff>85107</xdr:rowOff>
    </xdr:from>
    <xdr:ext cx="469744" cy="259045"/>
    <xdr:sp macro="" textlink="">
      <xdr:nvSpPr>
        <xdr:cNvPr id="302" name="【市民会館】&#10;一人当たり面積該当値テキスト"/>
        <xdr:cNvSpPr txBox="1"/>
      </xdr:nvSpPr>
      <xdr:spPr>
        <a:xfrm>
          <a:off x="10566400" y="1860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0.041</a:t>
          </a:r>
          <a:endParaRPr kumimoji="1" lang="ja-JP" altLang="en-US" sz="1000" b="1">
            <a:solidFill>
              <a:srgbClr val="FF0000"/>
            </a:solidFill>
            <a:latin typeface="ＭＳ Ｐゴシック"/>
          </a:endParaRPr>
        </a:p>
      </xdr:txBody>
    </xdr:sp>
    <xdr:clientData/>
  </xdr:oneCellAnchor>
  <xdr:twoCellAnchor>
    <xdr:from>
      <xdr:col>13</xdr:col>
      <xdr:colOff>663575</xdr:colOff>
      <xdr:row>108</xdr:row>
      <xdr:rowOff>170180</xdr:rowOff>
    </xdr:from>
    <xdr:to>
      <xdr:col>14</xdr:col>
      <xdr:colOff>79375</xdr:colOff>
      <xdr:row>109</xdr:row>
      <xdr:rowOff>100330</xdr:rowOff>
    </xdr:to>
    <xdr:sp macro="" textlink="">
      <xdr:nvSpPr>
        <xdr:cNvPr id="303" name="円/楕円 302"/>
        <xdr:cNvSpPr/>
      </xdr:nvSpPr>
      <xdr:spPr>
        <a:xfrm>
          <a:off x="9588500" y="186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109</xdr:row>
      <xdr:rowOff>49530</xdr:rowOff>
    </xdr:from>
    <xdr:to>
      <xdr:col>15</xdr:col>
      <xdr:colOff>180975</xdr:colOff>
      <xdr:row>109</xdr:row>
      <xdr:rowOff>49530</xdr:rowOff>
    </xdr:to>
    <xdr:cxnSp macro="">
      <xdr:nvCxnSpPr>
        <xdr:cNvPr id="304" name="直線コネクタ 303"/>
        <xdr:cNvCxnSpPr/>
      </xdr:nvCxnSpPr>
      <xdr:spPr>
        <a:xfrm>
          <a:off x="9639300" y="18737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109</xdr:row>
      <xdr:rowOff>91457</xdr:rowOff>
    </xdr:from>
    <xdr:ext cx="469744" cy="259045"/>
    <xdr:sp macro="" textlink="">
      <xdr:nvSpPr>
        <xdr:cNvPr id="305" name="n_1mainValue【市民会館】&#10;一人当たり面積"/>
        <xdr:cNvSpPr txBox="1"/>
      </xdr:nvSpPr>
      <xdr:spPr>
        <a:xfrm>
          <a:off x="9391727" y="187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0.041</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06" name="正方形/長方形 30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7" name="正方形/長方形 30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08" name="正方形/長方形 30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09" name="正方形/長方形 30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10" name="正方形/長方形 30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11" name="正方形/長方形 31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12" name="正方形/長方形 31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13" name="正方形/長方形 31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14" name="テキスト ボックス 31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15" name="直線コネクタ 31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16" name="テキスト ボックス 315"/>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42</xdr:row>
      <xdr:rowOff>133350</xdr:rowOff>
    </xdr:from>
    <xdr:to>
      <xdr:col>24</xdr:col>
      <xdr:colOff>644525</xdr:colOff>
      <xdr:row>42</xdr:row>
      <xdr:rowOff>133350</xdr:rowOff>
    </xdr:to>
    <xdr:cxnSp macro="">
      <xdr:nvCxnSpPr>
        <xdr:cNvPr id="317" name="直線コネクタ 316"/>
        <xdr:cNvCxnSpPr/>
      </xdr:nvCxnSpPr>
      <xdr:spPr>
        <a:xfrm>
          <a:off x="12446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162577</xdr:rowOff>
    </xdr:from>
    <xdr:ext cx="403059" cy="259045"/>
    <xdr:sp macro="" textlink="">
      <xdr:nvSpPr>
        <xdr:cNvPr id="318" name="テキスト ボックス 317"/>
        <xdr:cNvSpPr txBox="1"/>
      </xdr:nvSpPr>
      <xdr:spPr>
        <a:xfrm>
          <a:off x="12042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41</xdr:row>
      <xdr:rowOff>19050</xdr:rowOff>
    </xdr:from>
    <xdr:to>
      <xdr:col>24</xdr:col>
      <xdr:colOff>644525</xdr:colOff>
      <xdr:row>41</xdr:row>
      <xdr:rowOff>19050</xdr:rowOff>
    </xdr:to>
    <xdr:cxnSp macro="">
      <xdr:nvCxnSpPr>
        <xdr:cNvPr id="319" name="直線コネクタ 318"/>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48277</xdr:rowOff>
    </xdr:from>
    <xdr:ext cx="403059" cy="259045"/>
    <xdr:sp macro="" textlink="">
      <xdr:nvSpPr>
        <xdr:cNvPr id="320" name="テキスト ボックス 319"/>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39</xdr:row>
      <xdr:rowOff>76200</xdr:rowOff>
    </xdr:from>
    <xdr:to>
      <xdr:col>24</xdr:col>
      <xdr:colOff>644525</xdr:colOff>
      <xdr:row>39</xdr:row>
      <xdr:rowOff>76200</xdr:rowOff>
    </xdr:to>
    <xdr:cxnSp macro="">
      <xdr:nvCxnSpPr>
        <xdr:cNvPr id="321" name="直線コネクタ 320"/>
        <xdr:cNvCxnSpPr/>
      </xdr:nvCxnSpPr>
      <xdr:spPr>
        <a:xfrm>
          <a:off x="12446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105427</xdr:rowOff>
    </xdr:from>
    <xdr:ext cx="403059" cy="259045"/>
    <xdr:sp macro="" textlink="">
      <xdr:nvSpPr>
        <xdr:cNvPr id="322" name="テキスト ボックス 321"/>
        <xdr:cNvSpPr txBox="1"/>
      </xdr:nvSpPr>
      <xdr:spPr>
        <a:xfrm>
          <a:off x="12042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23" name="直線コネクタ 32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24" name="テキスト ボックス 32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36</xdr:row>
      <xdr:rowOff>19050</xdr:rowOff>
    </xdr:from>
    <xdr:to>
      <xdr:col>24</xdr:col>
      <xdr:colOff>644525</xdr:colOff>
      <xdr:row>36</xdr:row>
      <xdr:rowOff>19050</xdr:rowOff>
    </xdr:to>
    <xdr:cxnSp macro="">
      <xdr:nvCxnSpPr>
        <xdr:cNvPr id="325" name="直線コネクタ 324"/>
        <xdr:cNvCxnSpPr/>
      </xdr:nvCxnSpPr>
      <xdr:spPr>
        <a:xfrm>
          <a:off x="12446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48277</xdr:rowOff>
    </xdr:from>
    <xdr:ext cx="403059" cy="259045"/>
    <xdr:sp macro="" textlink="">
      <xdr:nvSpPr>
        <xdr:cNvPr id="326" name="テキスト ボックス 325"/>
        <xdr:cNvSpPr txBox="1"/>
      </xdr:nvSpPr>
      <xdr:spPr>
        <a:xfrm>
          <a:off x="12042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34</xdr:row>
      <xdr:rowOff>76200</xdr:rowOff>
    </xdr:from>
    <xdr:to>
      <xdr:col>24</xdr:col>
      <xdr:colOff>644525</xdr:colOff>
      <xdr:row>34</xdr:row>
      <xdr:rowOff>76200</xdr:rowOff>
    </xdr:to>
    <xdr:cxnSp macro="">
      <xdr:nvCxnSpPr>
        <xdr:cNvPr id="327" name="直線コネクタ 326"/>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33</xdr:row>
      <xdr:rowOff>105427</xdr:rowOff>
    </xdr:from>
    <xdr:ext cx="403059" cy="259045"/>
    <xdr:sp macro="" textlink="">
      <xdr:nvSpPr>
        <xdr:cNvPr id="328" name="テキスト ボックス 327"/>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32</xdr:row>
      <xdr:rowOff>133350</xdr:rowOff>
    </xdr:from>
    <xdr:to>
      <xdr:col>24</xdr:col>
      <xdr:colOff>644525</xdr:colOff>
      <xdr:row>32</xdr:row>
      <xdr:rowOff>133350</xdr:rowOff>
    </xdr:to>
    <xdr:cxnSp macro="">
      <xdr:nvCxnSpPr>
        <xdr:cNvPr id="329" name="直線コネクタ 328"/>
        <xdr:cNvCxnSpPr/>
      </xdr:nvCxnSpPr>
      <xdr:spPr>
        <a:xfrm>
          <a:off x="12446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162577</xdr:rowOff>
    </xdr:from>
    <xdr:ext cx="467179" cy="259045"/>
    <xdr:sp macro="" textlink="">
      <xdr:nvSpPr>
        <xdr:cNvPr id="330" name="テキスト ボックス 329"/>
        <xdr:cNvSpPr txBox="1"/>
      </xdr:nvSpPr>
      <xdr:spPr>
        <a:xfrm>
          <a:off x="11978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31" name="直線コネクタ 33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32" name="テキスト ボックス 33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3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121920</xdr:rowOff>
    </xdr:from>
    <xdr:to>
      <xdr:col>23</xdr:col>
      <xdr:colOff>516889</xdr:colOff>
      <xdr:row>41</xdr:row>
      <xdr:rowOff>53340</xdr:rowOff>
    </xdr:to>
    <xdr:cxnSp macro="">
      <xdr:nvCxnSpPr>
        <xdr:cNvPr id="334" name="直線コネクタ 333"/>
        <xdr:cNvCxnSpPr/>
      </xdr:nvCxnSpPr>
      <xdr:spPr>
        <a:xfrm flipV="1">
          <a:off x="16318864" y="577977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57167</xdr:rowOff>
    </xdr:from>
    <xdr:ext cx="405111" cy="259045"/>
    <xdr:sp macro="" textlink="">
      <xdr:nvSpPr>
        <xdr:cNvPr id="335" name="【一般廃棄物処理施設】&#10;有形固定資産減価償却率最小値テキスト"/>
        <xdr:cNvSpPr txBox="1"/>
      </xdr:nvSpPr>
      <xdr:spPr>
        <a:xfrm>
          <a:off x="16408400"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48.8</a:t>
          </a:r>
          <a:endParaRPr kumimoji="1" lang="ja-JP" altLang="en-US" sz="1000" b="1">
            <a:latin typeface="ＭＳ Ｐゴシック"/>
          </a:endParaRPr>
        </a:p>
      </xdr:txBody>
    </xdr:sp>
    <xdr:clientData/>
  </xdr:oneCellAnchor>
  <xdr:twoCellAnchor>
    <xdr:from>
      <xdr:col>23</xdr:col>
      <xdr:colOff>428625</xdr:colOff>
      <xdr:row>41</xdr:row>
      <xdr:rowOff>53340</xdr:rowOff>
    </xdr:from>
    <xdr:to>
      <xdr:col>23</xdr:col>
      <xdr:colOff>606425</xdr:colOff>
      <xdr:row>41</xdr:row>
      <xdr:rowOff>53340</xdr:rowOff>
    </xdr:to>
    <xdr:cxnSp macro="">
      <xdr:nvCxnSpPr>
        <xdr:cNvPr id="336" name="直線コネクタ 335"/>
        <xdr:cNvCxnSpPr/>
      </xdr:nvCxnSpPr>
      <xdr:spPr>
        <a:xfrm>
          <a:off x="16230600" y="708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68597</xdr:rowOff>
    </xdr:from>
    <xdr:ext cx="405111" cy="259045"/>
    <xdr:sp macro="" textlink="">
      <xdr:nvSpPr>
        <xdr:cNvPr id="337" name="【一般廃棄物処理施設】&#10;有形固定資産減価償却率最大値テキスト"/>
        <xdr:cNvSpPr txBox="1"/>
      </xdr:nvSpPr>
      <xdr:spPr>
        <a:xfrm>
          <a:off x="164084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94.4</a:t>
          </a:r>
          <a:endParaRPr kumimoji="1" lang="ja-JP" altLang="en-US" sz="1000" b="1">
            <a:latin typeface="ＭＳ Ｐゴシック"/>
          </a:endParaRPr>
        </a:p>
      </xdr:txBody>
    </xdr:sp>
    <xdr:clientData/>
  </xdr:oneCellAnchor>
  <xdr:twoCellAnchor>
    <xdr:from>
      <xdr:col>23</xdr:col>
      <xdr:colOff>428625</xdr:colOff>
      <xdr:row>33</xdr:row>
      <xdr:rowOff>121920</xdr:rowOff>
    </xdr:from>
    <xdr:to>
      <xdr:col>23</xdr:col>
      <xdr:colOff>606425</xdr:colOff>
      <xdr:row>33</xdr:row>
      <xdr:rowOff>121920</xdr:rowOff>
    </xdr:to>
    <xdr:cxnSp macro="">
      <xdr:nvCxnSpPr>
        <xdr:cNvPr id="338" name="直線コネクタ 337"/>
        <xdr:cNvCxnSpPr/>
      </xdr:nvCxnSpPr>
      <xdr:spPr>
        <a:xfrm>
          <a:off x="16230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99712</xdr:rowOff>
    </xdr:from>
    <xdr:ext cx="405111" cy="259045"/>
    <xdr:sp macro="" textlink="">
      <xdr:nvSpPr>
        <xdr:cNvPr id="339" name="【一般廃棄物処理施設】&#10;有形固定資産減価償却率平均値テキスト"/>
        <xdr:cNvSpPr txBox="1"/>
      </xdr:nvSpPr>
      <xdr:spPr>
        <a:xfrm>
          <a:off x="16408400" y="627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76835</xdr:rowOff>
    </xdr:from>
    <xdr:to>
      <xdr:col>23</xdr:col>
      <xdr:colOff>568325</xdr:colOff>
      <xdr:row>38</xdr:row>
      <xdr:rowOff>6985</xdr:rowOff>
    </xdr:to>
    <xdr:sp macro="" textlink="">
      <xdr:nvSpPr>
        <xdr:cNvPr id="340" name="フローチャート : 判断 339"/>
        <xdr:cNvSpPr/>
      </xdr:nvSpPr>
      <xdr:spPr>
        <a:xfrm>
          <a:off x="16268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139700</xdr:rowOff>
    </xdr:from>
    <xdr:to>
      <xdr:col>22</xdr:col>
      <xdr:colOff>415925</xdr:colOff>
      <xdr:row>39</xdr:row>
      <xdr:rowOff>69850</xdr:rowOff>
    </xdr:to>
    <xdr:sp macro="" textlink="">
      <xdr:nvSpPr>
        <xdr:cNvPr id="341" name="フローチャート : 判断 340"/>
        <xdr:cNvSpPr/>
      </xdr:nvSpPr>
      <xdr:spPr>
        <a:xfrm>
          <a:off x="1543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86377</xdr:rowOff>
    </xdr:from>
    <xdr:ext cx="405111" cy="259045"/>
    <xdr:sp macro="" textlink="">
      <xdr:nvSpPr>
        <xdr:cNvPr id="342" name="n_1aveValue【一般廃棄物処理施設】&#10;有形固定資産減価償却率"/>
        <xdr:cNvSpPr txBox="1"/>
      </xdr:nvSpPr>
      <xdr:spPr>
        <a:xfrm>
          <a:off x="15266043"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43" name="テキスト ボックス 34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44" name="テキスト ボックス 34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45" name="テキスト ボックス 34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46" name="テキスト ボックス 34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47" name="テキスト ボックス 34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41</xdr:row>
      <xdr:rowOff>2540</xdr:rowOff>
    </xdr:from>
    <xdr:to>
      <xdr:col>23</xdr:col>
      <xdr:colOff>568325</xdr:colOff>
      <xdr:row>41</xdr:row>
      <xdr:rowOff>104140</xdr:rowOff>
    </xdr:to>
    <xdr:sp macro="" textlink="">
      <xdr:nvSpPr>
        <xdr:cNvPr id="348" name="円/楕円 347"/>
        <xdr:cNvSpPr/>
      </xdr:nvSpPr>
      <xdr:spPr>
        <a:xfrm>
          <a:off x="162687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40</xdr:row>
      <xdr:rowOff>88917</xdr:rowOff>
    </xdr:from>
    <xdr:ext cx="405111" cy="259045"/>
    <xdr:sp macro="" textlink="">
      <xdr:nvSpPr>
        <xdr:cNvPr id="349" name="【一般廃棄物処理施設】&#10;有形固定資産減価償却率該当値テキスト"/>
        <xdr:cNvSpPr txBox="1"/>
      </xdr:nvSpPr>
      <xdr:spPr>
        <a:xfrm>
          <a:off x="16408400" y="694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48.8</a:t>
          </a:r>
          <a:endParaRPr kumimoji="1" lang="ja-JP" altLang="en-US" sz="1000" b="1">
            <a:solidFill>
              <a:srgbClr val="FF0000"/>
            </a:solidFill>
            <a:latin typeface="ＭＳ Ｐゴシック"/>
          </a:endParaRPr>
        </a:p>
      </xdr:txBody>
    </xdr:sp>
    <xdr:clientData/>
  </xdr:oneCellAnchor>
  <xdr:twoCellAnchor>
    <xdr:from>
      <xdr:col>22</xdr:col>
      <xdr:colOff>314325</xdr:colOff>
      <xdr:row>41</xdr:row>
      <xdr:rowOff>68263</xdr:rowOff>
    </xdr:from>
    <xdr:to>
      <xdr:col>22</xdr:col>
      <xdr:colOff>415925</xdr:colOff>
      <xdr:row>41</xdr:row>
      <xdr:rowOff>169863</xdr:rowOff>
    </xdr:to>
    <xdr:sp macro="" textlink="">
      <xdr:nvSpPr>
        <xdr:cNvPr id="350" name="円/楕円 349"/>
        <xdr:cNvSpPr/>
      </xdr:nvSpPr>
      <xdr:spPr>
        <a:xfrm>
          <a:off x="15430500" y="709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41</xdr:row>
      <xdr:rowOff>53340</xdr:rowOff>
    </xdr:from>
    <xdr:to>
      <xdr:col>23</xdr:col>
      <xdr:colOff>517525</xdr:colOff>
      <xdr:row>41</xdr:row>
      <xdr:rowOff>119063</xdr:rowOff>
    </xdr:to>
    <xdr:cxnSp macro="">
      <xdr:nvCxnSpPr>
        <xdr:cNvPr id="351" name="直線コネクタ 350"/>
        <xdr:cNvCxnSpPr/>
      </xdr:nvCxnSpPr>
      <xdr:spPr>
        <a:xfrm flipV="1">
          <a:off x="15481300" y="7082790"/>
          <a:ext cx="838200" cy="6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41</xdr:row>
      <xdr:rowOff>160990</xdr:rowOff>
    </xdr:from>
    <xdr:ext cx="405111" cy="259045"/>
    <xdr:sp macro="" textlink="">
      <xdr:nvSpPr>
        <xdr:cNvPr id="352" name="n_1mainValue【一般廃棄物処理施設】&#10;有形固定資産減価償却率"/>
        <xdr:cNvSpPr txBox="1"/>
      </xdr:nvSpPr>
      <xdr:spPr>
        <a:xfrm>
          <a:off x="15266043" y="7190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53" name="正方形/長方形 3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4" name="正方形/長方形 3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5" name="正方形/長方形 3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6" name="正方形/長方形 3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7" name="正方形/長方形 3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8" name="正方形/長方形 3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9" name="正方形/長方形 3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69,722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0" name="正方形/長方形 3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61" name="テキスト ボックス 3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62" name="直線コネクタ 3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63" name="直線コネクタ 3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41</xdr:row>
      <xdr:rowOff>67327</xdr:rowOff>
    </xdr:from>
    <xdr:ext cx="248786" cy="259045"/>
    <xdr:sp macro="" textlink="">
      <xdr:nvSpPr>
        <xdr:cNvPr id="364" name="テキスト ボックス 36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65" name="直線コネクタ 3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66" name="テキスト ボックス 36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67" name="直線コネクタ 3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36</xdr:row>
      <xdr:rowOff>162577</xdr:rowOff>
    </xdr:from>
    <xdr:ext cx="595419" cy="259045"/>
    <xdr:sp macro="" textlink="">
      <xdr:nvSpPr>
        <xdr:cNvPr id="368" name="テキスト ボックス 36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69" name="直線コネクタ 3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370" name="テキスト ボックス 36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71" name="直線コネクタ 3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372" name="テキスト ボックス 37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73" name="直線コネクタ 3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74" name="テキスト ボックス 3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132824</xdr:rowOff>
    </xdr:from>
    <xdr:to>
      <xdr:col>32</xdr:col>
      <xdr:colOff>186689</xdr:colOff>
      <xdr:row>41</xdr:row>
      <xdr:rowOff>21740</xdr:rowOff>
    </xdr:to>
    <xdr:cxnSp macro="">
      <xdr:nvCxnSpPr>
        <xdr:cNvPr id="376" name="直線コネクタ 375"/>
        <xdr:cNvCxnSpPr/>
      </xdr:nvCxnSpPr>
      <xdr:spPr>
        <a:xfrm flipV="1">
          <a:off x="22160864" y="5790674"/>
          <a:ext cx="0" cy="126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25567</xdr:rowOff>
    </xdr:from>
    <xdr:ext cx="534377" cy="259045"/>
    <xdr:sp macro="" textlink="">
      <xdr:nvSpPr>
        <xdr:cNvPr id="377" name="【一般廃棄物処理施設】&#10;一人当たり有形固定資産（償却資産）額最小値テキスト"/>
        <xdr:cNvSpPr txBox="1"/>
      </xdr:nvSpPr>
      <xdr:spPr>
        <a:xfrm>
          <a:off x="22250400" y="705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24,647</a:t>
          </a:r>
          <a:endParaRPr kumimoji="1" lang="ja-JP" altLang="en-US" sz="1000" b="1">
            <a:latin typeface="ＭＳ Ｐゴシック"/>
          </a:endParaRPr>
        </a:p>
      </xdr:txBody>
    </xdr:sp>
    <xdr:clientData/>
  </xdr:oneCellAnchor>
  <xdr:twoCellAnchor>
    <xdr:from>
      <xdr:col>32</xdr:col>
      <xdr:colOff>98425</xdr:colOff>
      <xdr:row>41</xdr:row>
      <xdr:rowOff>21740</xdr:rowOff>
    </xdr:from>
    <xdr:to>
      <xdr:col>32</xdr:col>
      <xdr:colOff>276225</xdr:colOff>
      <xdr:row>41</xdr:row>
      <xdr:rowOff>21740</xdr:rowOff>
    </xdr:to>
    <xdr:cxnSp macro="">
      <xdr:nvCxnSpPr>
        <xdr:cNvPr id="378" name="直線コネクタ 377"/>
        <xdr:cNvCxnSpPr/>
      </xdr:nvCxnSpPr>
      <xdr:spPr>
        <a:xfrm>
          <a:off x="22072600" y="70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79501</xdr:rowOff>
    </xdr:from>
    <xdr:ext cx="599010" cy="259045"/>
    <xdr:sp macro="" textlink="">
      <xdr:nvSpPr>
        <xdr:cNvPr id="379" name="【一般廃棄物処理施設】&#10;一人当たり有形固定資産（償却資産）額最大値テキスト"/>
        <xdr:cNvSpPr txBox="1"/>
      </xdr:nvSpPr>
      <xdr:spPr>
        <a:xfrm>
          <a:off x="22250400" y="556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190,069</a:t>
          </a:r>
          <a:endParaRPr kumimoji="1" lang="ja-JP" altLang="en-US" sz="1000" b="1">
            <a:latin typeface="ＭＳ Ｐゴシック"/>
          </a:endParaRPr>
        </a:p>
      </xdr:txBody>
    </xdr:sp>
    <xdr:clientData/>
  </xdr:oneCellAnchor>
  <xdr:twoCellAnchor>
    <xdr:from>
      <xdr:col>32</xdr:col>
      <xdr:colOff>98425</xdr:colOff>
      <xdr:row>33</xdr:row>
      <xdr:rowOff>132824</xdr:rowOff>
    </xdr:from>
    <xdr:to>
      <xdr:col>32</xdr:col>
      <xdr:colOff>276225</xdr:colOff>
      <xdr:row>33</xdr:row>
      <xdr:rowOff>132824</xdr:rowOff>
    </xdr:to>
    <xdr:cxnSp macro="">
      <xdr:nvCxnSpPr>
        <xdr:cNvPr id="380" name="直線コネクタ 379"/>
        <xdr:cNvCxnSpPr/>
      </xdr:nvCxnSpPr>
      <xdr:spPr>
        <a:xfrm>
          <a:off x="22072600" y="579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40182</xdr:rowOff>
    </xdr:from>
    <xdr:ext cx="599010" cy="259045"/>
    <xdr:sp macro="" textlink="">
      <xdr:nvSpPr>
        <xdr:cNvPr id="381" name="【一般廃棄物処理施設】&#10;一人当たり有形固定資産（償却資産）額平均値テキスト"/>
        <xdr:cNvSpPr txBox="1"/>
      </xdr:nvSpPr>
      <xdr:spPr>
        <a:xfrm>
          <a:off x="22250400" y="6383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102,729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61755</xdr:rowOff>
    </xdr:from>
    <xdr:to>
      <xdr:col>32</xdr:col>
      <xdr:colOff>238125</xdr:colOff>
      <xdr:row>37</xdr:row>
      <xdr:rowOff>163355</xdr:rowOff>
    </xdr:to>
    <xdr:sp macro="" textlink="">
      <xdr:nvSpPr>
        <xdr:cNvPr id="382" name="フローチャート : 判断 381"/>
        <xdr:cNvSpPr/>
      </xdr:nvSpPr>
      <xdr:spPr>
        <a:xfrm>
          <a:off x="22110700" y="64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121420</xdr:rowOff>
    </xdr:from>
    <xdr:to>
      <xdr:col>31</xdr:col>
      <xdr:colOff>85725</xdr:colOff>
      <xdr:row>39</xdr:row>
      <xdr:rowOff>51570</xdr:rowOff>
    </xdr:to>
    <xdr:sp macro="" textlink="">
      <xdr:nvSpPr>
        <xdr:cNvPr id="383" name="フローチャート : 判断 382"/>
        <xdr:cNvSpPr/>
      </xdr:nvSpPr>
      <xdr:spPr>
        <a:xfrm>
          <a:off x="21272500" y="6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42697</xdr:rowOff>
    </xdr:from>
    <xdr:ext cx="534377" cy="259045"/>
    <xdr:sp macro="" textlink="">
      <xdr:nvSpPr>
        <xdr:cNvPr id="384" name="n_1aveValue【一般廃棄物処理施設】&#10;一人当たり有形固定資産（償却資産）額"/>
        <xdr:cNvSpPr txBox="1"/>
      </xdr:nvSpPr>
      <xdr:spPr>
        <a:xfrm>
          <a:off x="21043411" y="672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72,399</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85" name="テキスト ボックス 3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86" name="テキスト ボックス 3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87" name="テキスト ボックス 3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88" name="テキスト ボックス 3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89" name="テキスト ボックス 3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122639</xdr:rowOff>
    </xdr:from>
    <xdr:to>
      <xdr:col>32</xdr:col>
      <xdr:colOff>238125</xdr:colOff>
      <xdr:row>37</xdr:row>
      <xdr:rowOff>52789</xdr:rowOff>
    </xdr:to>
    <xdr:sp macro="" textlink="">
      <xdr:nvSpPr>
        <xdr:cNvPr id="390" name="円/楕円 389"/>
        <xdr:cNvSpPr/>
      </xdr:nvSpPr>
      <xdr:spPr>
        <a:xfrm>
          <a:off x="22110700" y="62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35</xdr:row>
      <xdr:rowOff>145516</xdr:rowOff>
    </xdr:from>
    <xdr:ext cx="599010" cy="259045"/>
    <xdr:sp macro="" textlink="">
      <xdr:nvSpPr>
        <xdr:cNvPr id="391" name="【一般廃棄物処理施設】&#10;一人当たり有形固定資産（償却資産）額該当値テキスト"/>
        <xdr:cNvSpPr txBox="1"/>
      </xdr:nvSpPr>
      <xdr:spPr>
        <a:xfrm>
          <a:off x="22250400" y="614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117,239</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113777</xdr:rowOff>
    </xdr:from>
    <xdr:to>
      <xdr:col>31</xdr:col>
      <xdr:colOff>85725</xdr:colOff>
      <xdr:row>37</xdr:row>
      <xdr:rowOff>43927</xdr:rowOff>
    </xdr:to>
    <xdr:sp macro="" textlink="">
      <xdr:nvSpPr>
        <xdr:cNvPr id="392" name="円/楕円 391"/>
        <xdr:cNvSpPr/>
      </xdr:nvSpPr>
      <xdr:spPr>
        <a:xfrm>
          <a:off x="21272500" y="62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36</xdr:row>
      <xdr:rowOff>164577</xdr:rowOff>
    </xdr:from>
    <xdr:to>
      <xdr:col>32</xdr:col>
      <xdr:colOff>187325</xdr:colOff>
      <xdr:row>37</xdr:row>
      <xdr:rowOff>1989</xdr:rowOff>
    </xdr:to>
    <xdr:cxnSp macro="">
      <xdr:nvCxnSpPr>
        <xdr:cNvPr id="393" name="直線コネクタ 392"/>
        <xdr:cNvCxnSpPr/>
      </xdr:nvCxnSpPr>
      <xdr:spPr>
        <a:xfrm>
          <a:off x="21323300" y="6336777"/>
          <a:ext cx="838200" cy="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408519</xdr:colOff>
      <xdr:row>35</xdr:row>
      <xdr:rowOff>60454</xdr:rowOff>
    </xdr:from>
    <xdr:ext cx="599010" cy="259045"/>
    <xdr:sp macro="" textlink="">
      <xdr:nvSpPr>
        <xdr:cNvPr id="394" name="n_1mainValue【一般廃棄物処理施設】&#10;一人当たり有形固定資産（償却資産）額"/>
        <xdr:cNvSpPr txBox="1"/>
      </xdr:nvSpPr>
      <xdr:spPr>
        <a:xfrm>
          <a:off x="21011094" y="6061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118,402</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95" name="正方形/長方形 39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96" name="正方形/長方形 39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97" name="正方形/長方形 39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8" name="正方形/長方形 39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9" name="正方形/長方形 39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00" name="正方形/長方形 39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01" name="正方形/長方形 40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02" name="正方形/長方形 40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03" name="テキスト ボックス 40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04" name="直線コネクタ 40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05" name="テキスト ボックス 40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06" name="直線コネクタ 40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07" name="テキスト ボックス 40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08" name="直線コネクタ 40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09" name="テキスト ボックス 40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10" name="直線コネクタ 40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11" name="テキスト ボックス 41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12" name="直線コネクタ 41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13" name="テキスト ボックス 41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14" name="直線コネクタ 41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415" name="テキスト ボックス 41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16" name="直線コネクタ 41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17" name="テキスト ボックス 41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1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152400</xdr:rowOff>
    </xdr:from>
    <xdr:to>
      <xdr:col>23</xdr:col>
      <xdr:colOff>516889</xdr:colOff>
      <xdr:row>63</xdr:row>
      <xdr:rowOff>93345</xdr:rowOff>
    </xdr:to>
    <xdr:cxnSp macro="">
      <xdr:nvCxnSpPr>
        <xdr:cNvPr id="419" name="直線コネクタ 418"/>
        <xdr:cNvCxnSpPr/>
      </xdr:nvCxnSpPr>
      <xdr:spPr>
        <a:xfrm flipV="1">
          <a:off x="16318864" y="9753600"/>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97172</xdr:rowOff>
    </xdr:from>
    <xdr:ext cx="405111" cy="259045"/>
    <xdr:sp macro="" textlink="">
      <xdr:nvSpPr>
        <xdr:cNvPr id="420" name="【保健センター・保健所】&#10;有形固定資産減価償却率最小値テキスト"/>
        <xdr:cNvSpPr txBox="1"/>
      </xdr:nvSpPr>
      <xdr:spPr>
        <a:xfrm>
          <a:off x="16408400" y="1089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a:t>
          </a:r>
          <a:endParaRPr kumimoji="1" lang="ja-JP" altLang="en-US" sz="1000" b="1">
            <a:latin typeface="ＭＳ Ｐゴシック"/>
          </a:endParaRPr>
        </a:p>
      </xdr:txBody>
    </xdr:sp>
    <xdr:clientData/>
  </xdr:oneCellAnchor>
  <xdr:twoCellAnchor>
    <xdr:from>
      <xdr:col>23</xdr:col>
      <xdr:colOff>428625</xdr:colOff>
      <xdr:row>63</xdr:row>
      <xdr:rowOff>93345</xdr:rowOff>
    </xdr:from>
    <xdr:to>
      <xdr:col>23</xdr:col>
      <xdr:colOff>606425</xdr:colOff>
      <xdr:row>63</xdr:row>
      <xdr:rowOff>93345</xdr:rowOff>
    </xdr:to>
    <xdr:cxnSp macro="">
      <xdr:nvCxnSpPr>
        <xdr:cNvPr id="421" name="直線コネクタ 420"/>
        <xdr:cNvCxnSpPr/>
      </xdr:nvCxnSpPr>
      <xdr:spPr>
        <a:xfrm>
          <a:off x="16230600" y="1089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99077</xdr:rowOff>
    </xdr:from>
    <xdr:ext cx="405111" cy="259045"/>
    <xdr:sp macro="" textlink="">
      <xdr:nvSpPr>
        <xdr:cNvPr id="422" name="【保健センター・保健所】&#10;有形固定資産減価償却率最大値テキスト"/>
        <xdr:cNvSpPr txBox="1"/>
      </xdr:nvSpPr>
      <xdr:spPr>
        <a:xfrm>
          <a:off x="164084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56</xdr:row>
      <xdr:rowOff>152400</xdr:rowOff>
    </xdr:from>
    <xdr:to>
      <xdr:col>23</xdr:col>
      <xdr:colOff>606425</xdr:colOff>
      <xdr:row>56</xdr:row>
      <xdr:rowOff>152400</xdr:rowOff>
    </xdr:to>
    <xdr:cxnSp macro="">
      <xdr:nvCxnSpPr>
        <xdr:cNvPr id="423" name="直線コネクタ 422"/>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48277</xdr:rowOff>
    </xdr:from>
    <xdr:ext cx="405111" cy="259045"/>
    <xdr:sp macro="" textlink="">
      <xdr:nvSpPr>
        <xdr:cNvPr id="424" name="【保健センター・保健所】&#10;有形固定資産減価償却率平均値テキスト"/>
        <xdr:cNvSpPr txBox="1"/>
      </xdr:nvSpPr>
      <xdr:spPr>
        <a:xfrm>
          <a:off x="16408400" y="10335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25400</xdr:rowOff>
    </xdr:from>
    <xdr:to>
      <xdr:col>23</xdr:col>
      <xdr:colOff>568325</xdr:colOff>
      <xdr:row>61</xdr:row>
      <xdr:rowOff>127000</xdr:rowOff>
    </xdr:to>
    <xdr:sp macro="" textlink="">
      <xdr:nvSpPr>
        <xdr:cNvPr id="425" name="フローチャート : 判断 424"/>
        <xdr:cNvSpPr/>
      </xdr:nvSpPr>
      <xdr:spPr>
        <a:xfrm>
          <a:off x="16268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166370</xdr:rowOff>
    </xdr:from>
    <xdr:to>
      <xdr:col>22</xdr:col>
      <xdr:colOff>415925</xdr:colOff>
      <xdr:row>62</xdr:row>
      <xdr:rowOff>96520</xdr:rowOff>
    </xdr:to>
    <xdr:sp macro="" textlink="">
      <xdr:nvSpPr>
        <xdr:cNvPr id="426" name="フローチャート : 判断 425"/>
        <xdr:cNvSpPr/>
      </xdr:nvSpPr>
      <xdr:spPr>
        <a:xfrm>
          <a:off x="15430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113047</xdr:rowOff>
    </xdr:from>
    <xdr:ext cx="405111" cy="259045"/>
    <xdr:sp macro="" textlink="">
      <xdr:nvSpPr>
        <xdr:cNvPr id="427" name="n_1aveValue【保健センター・保健所】&#10;有形固定資産減価償却率"/>
        <xdr:cNvSpPr txBox="1"/>
      </xdr:nvSpPr>
      <xdr:spPr>
        <a:xfrm>
          <a:off x="15266043" y="1040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28" name="テキスト ボックス 42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29" name="テキスト ボックス 42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30" name="テキスト ボックス 42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31" name="テキスト ボックス 43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32" name="テキスト ボックス 43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62</xdr:row>
      <xdr:rowOff>139700</xdr:rowOff>
    </xdr:from>
    <xdr:to>
      <xdr:col>23</xdr:col>
      <xdr:colOff>568325</xdr:colOff>
      <xdr:row>63</xdr:row>
      <xdr:rowOff>69850</xdr:rowOff>
    </xdr:to>
    <xdr:sp macro="" textlink="">
      <xdr:nvSpPr>
        <xdr:cNvPr id="433" name="円/楕円 432"/>
        <xdr:cNvSpPr/>
      </xdr:nvSpPr>
      <xdr:spPr>
        <a:xfrm>
          <a:off x="16268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62</xdr:row>
      <xdr:rowOff>54627</xdr:rowOff>
    </xdr:from>
    <xdr:ext cx="405111" cy="259045"/>
    <xdr:sp macro="" textlink="">
      <xdr:nvSpPr>
        <xdr:cNvPr id="434" name="【保健センター・保健所】&#10;有形固定資産減価償却率該当値テキスト"/>
        <xdr:cNvSpPr txBox="1"/>
      </xdr:nvSpPr>
      <xdr:spPr>
        <a:xfrm>
          <a:off x="16408400" y="1068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22</xdr:col>
      <xdr:colOff>314325</xdr:colOff>
      <xdr:row>63</xdr:row>
      <xdr:rowOff>6350</xdr:rowOff>
    </xdr:from>
    <xdr:to>
      <xdr:col>22</xdr:col>
      <xdr:colOff>415925</xdr:colOff>
      <xdr:row>63</xdr:row>
      <xdr:rowOff>107950</xdr:rowOff>
    </xdr:to>
    <xdr:sp macro="" textlink="">
      <xdr:nvSpPr>
        <xdr:cNvPr id="435" name="円/楕円 434"/>
        <xdr:cNvSpPr/>
      </xdr:nvSpPr>
      <xdr:spPr>
        <a:xfrm>
          <a:off x="15430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63</xdr:row>
      <xdr:rowOff>19050</xdr:rowOff>
    </xdr:from>
    <xdr:to>
      <xdr:col>23</xdr:col>
      <xdr:colOff>517525</xdr:colOff>
      <xdr:row>63</xdr:row>
      <xdr:rowOff>57150</xdr:rowOff>
    </xdr:to>
    <xdr:cxnSp macro="">
      <xdr:nvCxnSpPr>
        <xdr:cNvPr id="436" name="直線コネクタ 435"/>
        <xdr:cNvCxnSpPr/>
      </xdr:nvCxnSpPr>
      <xdr:spPr>
        <a:xfrm flipV="1">
          <a:off x="15481300" y="10820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63</xdr:row>
      <xdr:rowOff>99077</xdr:rowOff>
    </xdr:from>
    <xdr:ext cx="405111" cy="259045"/>
    <xdr:sp macro="" textlink="">
      <xdr:nvSpPr>
        <xdr:cNvPr id="437" name="n_1mainValue【保健センター・保健所】&#10;有形固定資産減価償却率"/>
        <xdr:cNvSpPr txBox="1"/>
      </xdr:nvSpPr>
      <xdr:spPr>
        <a:xfrm>
          <a:off x="15266043"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38" name="正方形/長方形 43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9" name="正方形/長方形 43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40" name="正方形/長方形 43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41" name="正方形/長方形 44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42" name="正方形/長方形 44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3" name="正方形/長方形 44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4" name="正方形/長方形 44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45" name="正方形/長方形 44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6" name="テキスト ボックス 44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7" name="直線コネクタ 44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48" name="直線コネクタ 44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49" name="テキスト ボックス 44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50" name="直線コネクタ 44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51" name="テキスト ボックス 45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52" name="直線コネクタ 45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53" name="テキスト ボックス 45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54" name="直線コネクタ 45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55" name="テキスト ボックス 45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56" name="直線コネクタ 45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57" name="テキスト ボックス 45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0</xdr:rowOff>
    </xdr:from>
    <xdr:to>
      <xdr:col>32</xdr:col>
      <xdr:colOff>186689</xdr:colOff>
      <xdr:row>62</xdr:row>
      <xdr:rowOff>160020</xdr:rowOff>
    </xdr:to>
    <xdr:cxnSp macro="">
      <xdr:nvCxnSpPr>
        <xdr:cNvPr id="459" name="直線コネクタ 458"/>
        <xdr:cNvCxnSpPr/>
      </xdr:nvCxnSpPr>
      <xdr:spPr>
        <a:xfrm flipV="1">
          <a:off x="22160864" y="96012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163847</xdr:rowOff>
    </xdr:from>
    <xdr:ext cx="469744" cy="259045"/>
    <xdr:sp macro="" textlink="">
      <xdr:nvSpPr>
        <xdr:cNvPr id="460" name="【保健センター・保健所】&#10;一人当たり面積最小値テキスト"/>
        <xdr:cNvSpPr txBox="1"/>
      </xdr:nvSpPr>
      <xdr:spPr>
        <a:xfrm>
          <a:off x="222504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62</xdr:row>
      <xdr:rowOff>160020</xdr:rowOff>
    </xdr:from>
    <xdr:to>
      <xdr:col>32</xdr:col>
      <xdr:colOff>276225</xdr:colOff>
      <xdr:row>62</xdr:row>
      <xdr:rowOff>160020</xdr:rowOff>
    </xdr:to>
    <xdr:cxnSp macro="">
      <xdr:nvCxnSpPr>
        <xdr:cNvPr id="461" name="直線コネクタ 460"/>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118127</xdr:rowOff>
    </xdr:from>
    <xdr:ext cx="469744" cy="259045"/>
    <xdr:sp macro="" textlink="">
      <xdr:nvSpPr>
        <xdr:cNvPr id="462" name="【保健センター・保健所】&#10;一人当たり面積最大値テキスト"/>
        <xdr:cNvSpPr txBox="1"/>
      </xdr:nvSpPr>
      <xdr:spPr>
        <a:xfrm>
          <a:off x="222504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32</xdr:col>
      <xdr:colOff>98425</xdr:colOff>
      <xdr:row>56</xdr:row>
      <xdr:rowOff>0</xdr:rowOff>
    </xdr:from>
    <xdr:to>
      <xdr:col>32</xdr:col>
      <xdr:colOff>276225</xdr:colOff>
      <xdr:row>56</xdr:row>
      <xdr:rowOff>0</xdr:rowOff>
    </xdr:to>
    <xdr:cxnSp macro="">
      <xdr:nvCxnSpPr>
        <xdr:cNvPr id="463" name="直線コネクタ 462"/>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53357</xdr:rowOff>
    </xdr:from>
    <xdr:ext cx="469744" cy="259045"/>
    <xdr:sp macro="" textlink="">
      <xdr:nvSpPr>
        <xdr:cNvPr id="464" name="【保健センター・保健所】&#10;一人当たり面積平均値テキスト"/>
        <xdr:cNvSpPr txBox="1"/>
      </xdr:nvSpPr>
      <xdr:spPr>
        <a:xfrm>
          <a:off x="22250400" y="1016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74930</xdr:rowOff>
    </xdr:from>
    <xdr:to>
      <xdr:col>32</xdr:col>
      <xdr:colOff>238125</xdr:colOff>
      <xdr:row>60</xdr:row>
      <xdr:rowOff>5080</xdr:rowOff>
    </xdr:to>
    <xdr:sp macro="" textlink="">
      <xdr:nvSpPr>
        <xdr:cNvPr id="465" name="フローチャート : 判断 464"/>
        <xdr:cNvSpPr/>
      </xdr:nvSpPr>
      <xdr:spPr>
        <a:xfrm>
          <a:off x="22110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166370</xdr:rowOff>
    </xdr:from>
    <xdr:to>
      <xdr:col>31</xdr:col>
      <xdr:colOff>85725</xdr:colOff>
      <xdr:row>60</xdr:row>
      <xdr:rowOff>96520</xdr:rowOff>
    </xdr:to>
    <xdr:sp macro="" textlink="">
      <xdr:nvSpPr>
        <xdr:cNvPr id="466" name="フローチャート : 判断 465"/>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87647</xdr:rowOff>
    </xdr:from>
    <xdr:ext cx="469744" cy="259045"/>
    <xdr:sp macro="" textlink="">
      <xdr:nvSpPr>
        <xdr:cNvPr id="467" name="n_1aveValue【保健センター・保健所】&#10;一人当たり面積"/>
        <xdr:cNvSpPr txBox="1"/>
      </xdr:nvSpPr>
      <xdr:spPr>
        <a:xfrm>
          <a:off x="210757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0.028</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68" name="テキスト ボックス 46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9" name="テキスト ボックス 46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70" name="テキスト ボックス 46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71" name="テキスト ボックス 47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72" name="テキスト ボックス 47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86360</xdr:rowOff>
    </xdr:from>
    <xdr:to>
      <xdr:col>32</xdr:col>
      <xdr:colOff>238125</xdr:colOff>
      <xdr:row>57</xdr:row>
      <xdr:rowOff>16510</xdr:rowOff>
    </xdr:to>
    <xdr:sp macro="" textlink="">
      <xdr:nvSpPr>
        <xdr:cNvPr id="473" name="円/楕円 472"/>
        <xdr:cNvSpPr/>
      </xdr:nvSpPr>
      <xdr:spPr>
        <a:xfrm>
          <a:off x="221107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55</xdr:row>
      <xdr:rowOff>109237</xdr:rowOff>
    </xdr:from>
    <xdr:ext cx="469744" cy="259045"/>
    <xdr:sp macro="" textlink="">
      <xdr:nvSpPr>
        <xdr:cNvPr id="474" name="【保健センター・保健所】&#10;一人当たり面積該当値テキスト"/>
        <xdr:cNvSpPr txBox="1"/>
      </xdr:nvSpPr>
      <xdr:spPr>
        <a:xfrm>
          <a:off x="22250400" y="953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0.054</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86360</xdr:rowOff>
    </xdr:from>
    <xdr:to>
      <xdr:col>31</xdr:col>
      <xdr:colOff>85725</xdr:colOff>
      <xdr:row>57</xdr:row>
      <xdr:rowOff>16510</xdr:rowOff>
    </xdr:to>
    <xdr:sp macro="" textlink="">
      <xdr:nvSpPr>
        <xdr:cNvPr id="475" name="円/楕円 474"/>
        <xdr:cNvSpPr/>
      </xdr:nvSpPr>
      <xdr:spPr>
        <a:xfrm>
          <a:off x="21272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56</xdr:row>
      <xdr:rowOff>137160</xdr:rowOff>
    </xdr:from>
    <xdr:to>
      <xdr:col>32</xdr:col>
      <xdr:colOff>187325</xdr:colOff>
      <xdr:row>56</xdr:row>
      <xdr:rowOff>137160</xdr:rowOff>
    </xdr:to>
    <xdr:cxnSp macro="">
      <xdr:nvCxnSpPr>
        <xdr:cNvPr id="476" name="直線コネクタ 475"/>
        <xdr:cNvCxnSpPr/>
      </xdr:nvCxnSpPr>
      <xdr:spPr>
        <a:xfrm>
          <a:off x="21323300" y="9738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55</xdr:row>
      <xdr:rowOff>33037</xdr:rowOff>
    </xdr:from>
    <xdr:ext cx="469744" cy="259045"/>
    <xdr:sp macro="" textlink="">
      <xdr:nvSpPr>
        <xdr:cNvPr id="477" name="n_1mainValue【保健センター・保健所】&#10;一人当たり面積"/>
        <xdr:cNvSpPr txBox="1"/>
      </xdr:nvSpPr>
      <xdr:spPr>
        <a:xfrm>
          <a:off x="21075727" y="94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8" name="正方形/長方形 47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9" name="正方形/長方形 47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80" name="正方形/長方形 47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81" name="正方形/長方形 48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82" name="正方形/長方形 48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83" name="正方形/長方形 48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4" name="正方形/長方形 48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85" name="正方形/長方形 48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86" name="テキスト ボックス 48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87" name="直線コネクタ 48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88" name="直線コネクタ 48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89" name="テキスト ボックス 48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90" name="直線コネクタ 48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91" name="テキスト ボックス 49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92" name="直線コネクタ 49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93" name="テキスト ボックス 49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94" name="直線コネクタ 49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95" name="テキスト ボックス 49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96" name="直線コネクタ 49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97" name="テキスト ボックス 49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98" name="直線コネクタ 49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99" name="テキスト ボックス 49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00" name="直線コネクタ 49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01" name="テキスト ボックス 50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0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64226</xdr:rowOff>
    </xdr:from>
    <xdr:to>
      <xdr:col>23</xdr:col>
      <xdr:colOff>516889</xdr:colOff>
      <xdr:row>85</xdr:row>
      <xdr:rowOff>129539</xdr:rowOff>
    </xdr:to>
    <xdr:cxnSp macro="">
      <xdr:nvCxnSpPr>
        <xdr:cNvPr id="503" name="直線コネクタ 502"/>
        <xdr:cNvCxnSpPr/>
      </xdr:nvCxnSpPr>
      <xdr:spPr>
        <a:xfrm flipV="1">
          <a:off x="16318864" y="13437326"/>
          <a:ext cx="0" cy="1265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133366</xdr:rowOff>
    </xdr:from>
    <xdr:ext cx="405111" cy="259045"/>
    <xdr:sp macro="" textlink="">
      <xdr:nvSpPr>
        <xdr:cNvPr id="504" name="【消防施設】&#10;有形固定資産減価償却率最小値テキスト"/>
        <xdr:cNvSpPr txBox="1"/>
      </xdr:nvSpPr>
      <xdr:spPr>
        <a:xfrm>
          <a:off x="164084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a:t>
          </a:r>
          <a:endParaRPr kumimoji="1" lang="ja-JP" altLang="en-US" sz="1000" b="1">
            <a:latin typeface="ＭＳ Ｐゴシック"/>
          </a:endParaRPr>
        </a:p>
      </xdr:txBody>
    </xdr:sp>
    <xdr:clientData/>
  </xdr:oneCellAnchor>
  <xdr:twoCellAnchor>
    <xdr:from>
      <xdr:col>23</xdr:col>
      <xdr:colOff>428625</xdr:colOff>
      <xdr:row>85</xdr:row>
      <xdr:rowOff>129539</xdr:rowOff>
    </xdr:from>
    <xdr:to>
      <xdr:col>23</xdr:col>
      <xdr:colOff>606425</xdr:colOff>
      <xdr:row>85</xdr:row>
      <xdr:rowOff>129539</xdr:rowOff>
    </xdr:to>
    <xdr:cxnSp macro="">
      <xdr:nvCxnSpPr>
        <xdr:cNvPr id="505" name="直線コネクタ 504"/>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10903</xdr:rowOff>
    </xdr:from>
    <xdr:ext cx="405111" cy="259045"/>
    <xdr:sp macro="" textlink="">
      <xdr:nvSpPr>
        <xdr:cNvPr id="506" name="【消防施設】&#10;有形固定資産減価償却率最大値テキスト"/>
        <xdr:cNvSpPr txBox="1"/>
      </xdr:nvSpPr>
      <xdr:spPr>
        <a:xfrm>
          <a:off x="16408400" y="1321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a:t>
          </a:r>
          <a:endParaRPr kumimoji="1" lang="ja-JP" altLang="en-US" sz="1000" b="1">
            <a:latin typeface="ＭＳ Ｐゴシック"/>
          </a:endParaRPr>
        </a:p>
      </xdr:txBody>
    </xdr:sp>
    <xdr:clientData/>
  </xdr:oneCellAnchor>
  <xdr:twoCellAnchor>
    <xdr:from>
      <xdr:col>23</xdr:col>
      <xdr:colOff>428625</xdr:colOff>
      <xdr:row>78</xdr:row>
      <xdr:rowOff>64226</xdr:rowOff>
    </xdr:from>
    <xdr:to>
      <xdr:col>23</xdr:col>
      <xdr:colOff>606425</xdr:colOff>
      <xdr:row>78</xdr:row>
      <xdr:rowOff>64226</xdr:rowOff>
    </xdr:to>
    <xdr:cxnSp macro="">
      <xdr:nvCxnSpPr>
        <xdr:cNvPr id="507" name="直線コネクタ 506"/>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88191</xdr:rowOff>
    </xdr:from>
    <xdr:ext cx="405111" cy="259045"/>
    <xdr:sp macro="" textlink="">
      <xdr:nvSpPr>
        <xdr:cNvPr id="508" name="【消防施設】&#10;有形固定資産減価償却率平均値テキスト"/>
        <xdr:cNvSpPr txBox="1"/>
      </xdr:nvSpPr>
      <xdr:spPr>
        <a:xfrm>
          <a:off x="16408400" y="14147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109764</xdr:rowOff>
    </xdr:from>
    <xdr:to>
      <xdr:col>23</xdr:col>
      <xdr:colOff>568325</xdr:colOff>
      <xdr:row>83</xdr:row>
      <xdr:rowOff>39914</xdr:rowOff>
    </xdr:to>
    <xdr:sp macro="" textlink="">
      <xdr:nvSpPr>
        <xdr:cNvPr id="509" name="フローチャート : 判断 508"/>
        <xdr:cNvSpPr/>
      </xdr:nvSpPr>
      <xdr:spPr>
        <a:xfrm>
          <a:off x="162687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77107</xdr:rowOff>
    </xdr:from>
    <xdr:to>
      <xdr:col>22</xdr:col>
      <xdr:colOff>415925</xdr:colOff>
      <xdr:row>83</xdr:row>
      <xdr:rowOff>7257</xdr:rowOff>
    </xdr:to>
    <xdr:sp macro="" textlink="">
      <xdr:nvSpPr>
        <xdr:cNvPr id="510" name="フローチャート : 判断 509"/>
        <xdr:cNvSpPr/>
      </xdr:nvSpPr>
      <xdr:spPr>
        <a:xfrm>
          <a:off x="15430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169834</xdr:rowOff>
    </xdr:from>
    <xdr:ext cx="405111" cy="259045"/>
    <xdr:sp macro="" textlink="">
      <xdr:nvSpPr>
        <xdr:cNvPr id="511" name="n_1aveValue【消防施設】&#10;有形固定資産減価償却率"/>
        <xdr:cNvSpPr txBox="1"/>
      </xdr:nvSpPr>
      <xdr:spPr>
        <a:xfrm>
          <a:off x="15266043"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12" name="テキスト ボックス 51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13" name="テキスト ボックス 51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14" name="テキスト ボックス 51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15" name="テキスト ボックス 51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16" name="テキスト ボックス 51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13426</xdr:rowOff>
    </xdr:from>
    <xdr:to>
      <xdr:col>23</xdr:col>
      <xdr:colOff>568325</xdr:colOff>
      <xdr:row>78</xdr:row>
      <xdr:rowOff>115026</xdr:rowOff>
    </xdr:to>
    <xdr:sp macro="" textlink="">
      <xdr:nvSpPr>
        <xdr:cNvPr id="517" name="円/楕円 516"/>
        <xdr:cNvSpPr/>
      </xdr:nvSpPr>
      <xdr:spPr>
        <a:xfrm>
          <a:off x="16268700" y="1338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77</xdr:row>
      <xdr:rowOff>137903</xdr:rowOff>
    </xdr:from>
    <xdr:ext cx="405111" cy="259045"/>
    <xdr:sp macro="" textlink="">
      <xdr:nvSpPr>
        <xdr:cNvPr id="518" name="【消防施設】&#10;有形固定資産減価償却率該当値テキスト"/>
        <xdr:cNvSpPr txBox="1"/>
      </xdr:nvSpPr>
      <xdr:spPr>
        <a:xfrm>
          <a:off x="16408400" y="13339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39551</xdr:rowOff>
    </xdr:from>
    <xdr:to>
      <xdr:col>22</xdr:col>
      <xdr:colOff>415925</xdr:colOff>
      <xdr:row>78</xdr:row>
      <xdr:rowOff>141151</xdr:rowOff>
    </xdr:to>
    <xdr:sp macro="" textlink="">
      <xdr:nvSpPr>
        <xdr:cNvPr id="519" name="円/楕円 518"/>
        <xdr:cNvSpPr/>
      </xdr:nvSpPr>
      <xdr:spPr>
        <a:xfrm>
          <a:off x="15430500" y="1341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78</xdr:row>
      <xdr:rowOff>64226</xdr:rowOff>
    </xdr:from>
    <xdr:to>
      <xdr:col>23</xdr:col>
      <xdr:colOff>517525</xdr:colOff>
      <xdr:row>78</xdr:row>
      <xdr:rowOff>90351</xdr:rowOff>
    </xdr:to>
    <xdr:cxnSp macro="">
      <xdr:nvCxnSpPr>
        <xdr:cNvPr id="520" name="直線コネクタ 519"/>
        <xdr:cNvCxnSpPr/>
      </xdr:nvCxnSpPr>
      <xdr:spPr>
        <a:xfrm flipV="1">
          <a:off x="15481300" y="1343732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76</xdr:row>
      <xdr:rowOff>157678</xdr:rowOff>
    </xdr:from>
    <xdr:ext cx="405111" cy="259045"/>
    <xdr:sp macro="" textlink="">
      <xdr:nvSpPr>
        <xdr:cNvPr id="521" name="n_1mainValue【消防施設】&#10;有形固定資産減価償却率"/>
        <xdr:cNvSpPr txBox="1"/>
      </xdr:nvSpPr>
      <xdr:spPr>
        <a:xfrm>
          <a:off x="15266043" y="1318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22" name="正方形/長方形 52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23" name="正方形/長方形 52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24" name="正方形/長方形 52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11/12</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25" name="正方形/長方形 52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26" name="正方形/長方形 52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27" name="正方形/長方形 52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28" name="正方形/長方形 52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29" name="正方形/長方形 52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30" name="テキスト ボックス 52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31" name="直線コネクタ 53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532" name="直線コネクタ 53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533" name="テキスト ボックス 53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534" name="直線コネクタ 53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535" name="テキスト ボックス 53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536" name="直線コネクタ 53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537" name="テキスト ボックス 53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538" name="直線コネクタ 53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539" name="テキスト ボックス 53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540" name="直線コネクタ 53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41" name="テキスト ボックス 54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42" name="直線コネクタ 54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43" name="テキスト ボックス 54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4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76200</xdr:rowOff>
    </xdr:from>
    <xdr:to>
      <xdr:col>32</xdr:col>
      <xdr:colOff>186689</xdr:colOff>
      <xdr:row>86</xdr:row>
      <xdr:rowOff>57150</xdr:rowOff>
    </xdr:to>
    <xdr:cxnSp macro="">
      <xdr:nvCxnSpPr>
        <xdr:cNvPr id="545" name="直線コネクタ 544"/>
        <xdr:cNvCxnSpPr/>
      </xdr:nvCxnSpPr>
      <xdr:spPr>
        <a:xfrm flipV="1">
          <a:off x="22160864" y="134493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60977</xdr:rowOff>
    </xdr:from>
    <xdr:ext cx="469744" cy="259045"/>
    <xdr:sp macro="" textlink="">
      <xdr:nvSpPr>
        <xdr:cNvPr id="546" name="【消防施設】&#10;一人当たり面積最小値テキスト"/>
        <xdr:cNvSpPr txBox="1"/>
      </xdr:nvSpPr>
      <xdr:spPr>
        <a:xfrm>
          <a:off x="222504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86</xdr:row>
      <xdr:rowOff>57150</xdr:rowOff>
    </xdr:from>
    <xdr:to>
      <xdr:col>32</xdr:col>
      <xdr:colOff>276225</xdr:colOff>
      <xdr:row>86</xdr:row>
      <xdr:rowOff>57150</xdr:rowOff>
    </xdr:to>
    <xdr:cxnSp macro="">
      <xdr:nvCxnSpPr>
        <xdr:cNvPr id="547" name="直線コネクタ 546"/>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22877</xdr:rowOff>
    </xdr:from>
    <xdr:ext cx="469744" cy="259045"/>
    <xdr:sp macro="" textlink="">
      <xdr:nvSpPr>
        <xdr:cNvPr id="548" name="【消防施設】&#10;一人当たり面積最大値テキスト"/>
        <xdr:cNvSpPr txBox="1"/>
      </xdr:nvSpPr>
      <xdr:spPr>
        <a:xfrm>
          <a:off x="222504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0.074</a:t>
          </a:r>
          <a:endParaRPr kumimoji="1" lang="ja-JP" altLang="en-US" sz="1000" b="1">
            <a:latin typeface="ＭＳ Ｐゴシック"/>
          </a:endParaRPr>
        </a:p>
      </xdr:txBody>
    </xdr:sp>
    <xdr:clientData/>
  </xdr:oneCellAnchor>
  <xdr:twoCellAnchor>
    <xdr:from>
      <xdr:col>32</xdr:col>
      <xdr:colOff>98425</xdr:colOff>
      <xdr:row>78</xdr:row>
      <xdr:rowOff>76200</xdr:rowOff>
    </xdr:from>
    <xdr:to>
      <xdr:col>32</xdr:col>
      <xdr:colOff>276225</xdr:colOff>
      <xdr:row>78</xdr:row>
      <xdr:rowOff>76200</xdr:rowOff>
    </xdr:to>
    <xdr:cxnSp macro="">
      <xdr:nvCxnSpPr>
        <xdr:cNvPr id="549" name="直線コネクタ 548"/>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48277</xdr:rowOff>
    </xdr:from>
    <xdr:ext cx="469744" cy="259045"/>
    <xdr:sp macro="" textlink="">
      <xdr:nvSpPr>
        <xdr:cNvPr id="550" name="【消防施設】&#10;一人当たり面積平均値テキスト"/>
        <xdr:cNvSpPr txBox="1"/>
      </xdr:nvSpPr>
      <xdr:spPr>
        <a:xfrm>
          <a:off x="22250400" y="1393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0.038</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25400</xdr:rowOff>
    </xdr:from>
    <xdr:to>
      <xdr:col>32</xdr:col>
      <xdr:colOff>238125</xdr:colOff>
      <xdr:row>82</xdr:row>
      <xdr:rowOff>127000</xdr:rowOff>
    </xdr:to>
    <xdr:sp macro="" textlink="">
      <xdr:nvSpPr>
        <xdr:cNvPr id="551" name="フローチャート : 判断 550"/>
        <xdr:cNvSpPr/>
      </xdr:nvSpPr>
      <xdr:spPr>
        <a:xfrm>
          <a:off x="22110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6350</xdr:rowOff>
    </xdr:from>
    <xdr:to>
      <xdr:col>31</xdr:col>
      <xdr:colOff>85725</xdr:colOff>
      <xdr:row>81</xdr:row>
      <xdr:rowOff>107950</xdr:rowOff>
    </xdr:to>
    <xdr:sp macro="" textlink="">
      <xdr:nvSpPr>
        <xdr:cNvPr id="552" name="フローチャート : 判断 551"/>
        <xdr:cNvSpPr/>
      </xdr:nvSpPr>
      <xdr:spPr>
        <a:xfrm>
          <a:off x="21272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124477</xdr:rowOff>
    </xdr:from>
    <xdr:ext cx="469744" cy="259045"/>
    <xdr:sp macro="" textlink="">
      <xdr:nvSpPr>
        <xdr:cNvPr id="553" name="n_1aveValue【消防施設】&#10;一人当たり面積"/>
        <xdr:cNvSpPr txBox="1"/>
      </xdr:nvSpPr>
      <xdr:spPr>
        <a:xfrm>
          <a:off x="210757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54" name="テキスト ボックス 55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55" name="テキスト ボックス 55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56" name="テキスト ボックス 55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57" name="テキスト ボックス 55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58" name="テキスト ボックス 55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86</xdr:row>
      <xdr:rowOff>6350</xdr:rowOff>
    </xdr:from>
    <xdr:to>
      <xdr:col>32</xdr:col>
      <xdr:colOff>238125</xdr:colOff>
      <xdr:row>86</xdr:row>
      <xdr:rowOff>107950</xdr:rowOff>
    </xdr:to>
    <xdr:sp macro="" textlink="">
      <xdr:nvSpPr>
        <xdr:cNvPr id="559" name="円/楕円 558"/>
        <xdr:cNvSpPr/>
      </xdr:nvSpPr>
      <xdr:spPr>
        <a:xfrm>
          <a:off x="221107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85</xdr:row>
      <xdr:rowOff>92727</xdr:rowOff>
    </xdr:from>
    <xdr:ext cx="469744" cy="259045"/>
    <xdr:sp macro="" textlink="">
      <xdr:nvSpPr>
        <xdr:cNvPr id="560" name="【消防施設】&#10;一人当たり面積該当値テキスト"/>
        <xdr:cNvSpPr txBox="1"/>
      </xdr:nvSpPr>
      <xdr:spPr>
        <a:xfrm>
          <a:off x="22250400" y="1466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0.003</a:t>
          </a:r>
          <a:endParaRPr kumimoji="1" lang="ja-JP" altLang="en-US" sz="1000" b="1">
            <a:solidFill>
              <a:srgbClr val="FF0000"/>
            </a:solidFill>
            <a:latin typeface="ＭＳ Ｐゴシック"/>
          </a:endParaRPr>
        </a:p>
      </xdr:txBody>
    </xdr:sp>
    <xdr:clientData/>
  </xdr:oneCellAnchor>
  <xdr:twoCellAnchor>
    <xdr:from>
      <xdr:col>30</xdr:col>
      <xdr:colOff>669925</xdr:colOff>
      <xdr:row>86</xdr:row>
      <xdr:rowOff>6350</xdr:rowOff>
    </xdr:from>
    <xdr:to>
      <xdr:col>31</xdr:col>
      <xdr:colOff>85725</xdr:colOff>
      <xdr:row>86</xdr:row>
      <xdr:rowOff>107950</xdr:rowOff>
    </xdr:to>
    <xdr:sp macro="" textlink="">
      <xdr:nvSpPr>
        <xdr:cNvPr id="561" name="円/楕円 560"/>
        <xdr:cNvSpPr/>
      </xdr:nvSpPr>
      <xdr:spPr>
        <a:xfrm>
          <a:off x="21272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86</xdr:row>
      <xdr:rowOff>57150</xdr:rowOff>
    </xdr:from>
    <xdr:to>
      <xdr:col>32</xdr:col>
      <xdr:colOff>187325</xdr:colOff>
      <xdr:row>86</xdr:row>
      <xdr:rowOff>57150</xdr:rowOff>
    </xdr:to>
    <xdr:cxnSp macro="">
      <xdr:nvCxnSpPr>
        <xdr:cNvPr id="562" name="直線コネクタ 561"/>
        <xdr:cNvCxnSpPr/>
      </xdr:nvCxnSpPr>
      <xdr:spPr>
        <a:xfrm>
          <a:off x="21323300" y="14801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86</xdr:row>
      <xdr:rowOff>99077</xdr:rowOff>
    </xdr:from>
    <xdr:ext cx="469744" cy="259045"/>
    <xdr:sp macro="" textlink="">
      <xdr:nvSpPr>
        <xdr:cNvPr id="563" name="n_1mainValue【消防施設】&#10;一人当たり面積"/>
        <xdr:cNvSpPr txBox="1"/>
      </xdr:nvSpPr>
      <xdr:spPr>
        <a:xfrm>
          <a:off x="210757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64" name="正方形/長方形 5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65" name="正方形/長方形 5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66" name="正方形/長方形 5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67" name="正方形/長方形 5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68" name="正方形/長方形 5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69" name="正方形/長方形 5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70" name="正方形/長方形 5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71" name="正方形/長方形 5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72" name="テキスト ボックス 5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73" name="直線コネクタ 5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74" name="テキスト ボックス 573"/>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575" name="直線コネクタ 57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576" name="テキスト ボックス 57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77" name="直線コネクタ 57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78" name="テキスト ボックス 57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79" name="直線コネクタ 57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80" name="テキスト ボックス 57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81" name="直線コネクタ 58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82" name="テキスト ボックス 58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83" name="直線コネクタ 58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584" name="テキスト ボックス 583"/>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85" name="直線コネクタ 58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86" name="テキスト ボックス 58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8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131445</xdr:rowOff>
    </xdr:from>
    <xdr:to>
      <xdr:col>23</xdr:col>
      <xdr:colOff>516889</xdr:colOff>
      <xdr:row>107</xdr:row>
      <xdr:rowOff>87630</xdr:rowOff>
    </xdr:to>
    <xdr:cxnSp macro="">
      <xdr:nvCxnSpPr>
        <xdr:cNvPr id="588" name="直線コネクタ 587"/>
        <xdr:cNvCxnSpPr/>
      </xdr:nvCxnSpPr>
      <xdr:spPr>
        <a:xfrm flipV="1">
          <a:off x="16318864" y="1727644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91457</xdr:rowOff>
    </xdr:from>
    <xdr:ext cx="405111" cy="259045"/>
    <xdr:sp macro="" textlink="">
      <xdr:nvSpPr>
        <xdr:cNvPr id="589" name="【庁舎】&#10;有形固定資産減価償却率最小値テキスト"/>
        <xdr:cNvSpPr txBox="1"/>
      </xdr:nvSpPr>
      <xdr:spPr>
        <a:xfrm>
          <a:off x="164084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107</xdr:row>
      <xdr:rowOff>87630</xdr:rowOff>
    </xdr:from>
    <xdr:to>
      <xdr:col>23</xdr:col>
      <xdr:colOff>606425</xdr:colOff>
      <xdr:row>107</xdr:row>
      <xdr:rowOff>87630</xdr:rowOff>
    </xdr:to>
    <xdr:cxnSp macro="">
      <xdr:nvCxnSpPr>
        <xdr:cNvPr id="590" name="直線コネクタ 589"/>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78122</xdr:rowOff>
    </xdr:from>
    <xdr:ext cx="405111" cy="259045"/>
    <xdr:sp macro="" textlink="">
      <xdr:nvSpPr>
        <xdr:cNvPr id="591" name="【庁舎】&#10;有形固定資産減価償却率最大値テキスト"/>
        <xdr:cNvSpPr txBox="1"/>
      </xdr:nvSpPr>
      <xdr:spPr>
        <a:xfrm>
          <a:off x="16408400" y="1705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428625</xdr:colOff>
      <xdr:row>100</xdr:row>
      <xdr:rowOff>131445</xdr:rowOff>
    </xdr:from>
    <xdr:to>
      <xdr:col>23</xdr:col>
      <xdr:colOff>606425</xdr:colOff>
      <xdr:row>100</xdr:row>
      <xdr:rowOff>131445</xdr:rowOff>
    </xdr:to>
    <xdr:cxnSp macro="">
      <xdr:nvCxnSpPr>
        <xdr:cNvPr id="592" name="直線コネクタ 591"/>
        <xdr:cNvCxnSpPr/>
      </xdr:nvCxnSpPr>
      <xdr:spPr>
        <a:xfrm>
          <a:off x="16230600" y="1727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158766</xdr:rowOff>
    </xdr:from>
    <xdr:ext cx="405111" cy="259045"/>
    <xdr:sp macro="" textlink="">
      <xdr:nvSpPr>
        <xdr:cNvPr id="593" name="【庁舎】&#10;有形固定資産減価償却率平均値テキスト"/>
        <xdr:cNvSpPr txBox="1"/>
      </xdr:nvSpPr>
      <xdr:spPr>
        <a:xfrm>
          <a:off x="16408400" y="1781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135889</xdr:rowOff>
    </xdr:from>
    <xdr:to>
      <xdr:col>23</xdr:col>
      <xdr:colOff>568325</xdr:colOff>
      <xdr:row>105</xdr:row>
      <xdr:rowOff>66039</xdr:rowOff>
    </xdr:to>
    <xdr:sp macro="" textlink="">
      <xdr:nvSpPr>
        <xdr:cNvPr id="594" name="フローチャート : 判断 593"/>
        <xdr:cNvSpPr/>
      </xdr:nvSpPr>
      <xdr:spPr>
        <a:xfrm>
          <a:off x="16268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55880</xdr:rowOff>
    </xdr:from>
    <xdr:to>
      <xdr:col>22</xdr:col>
      <xdr:colOff>415925</xdr:colOff>
      <xdr:row>105</xdr:row>
      <xdr:rowOff>157480</xdr:rowOff>
    </xdr:to>
    <xdr:sp macro="" textlink="">
      <xdr:nvSpPr>
        <xdr:cNvPr id="595" name="フローチャート : 判断 594"/>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2557</xdr:rowOff>
    </xdr:from>
    <xdr:ext cx="405111" cy="259045"/>
    <xdr:sp macro="" textlink="">
      <xdr:nvSpPr>
        <xdr:cNvPr id="596" name="n_1aveValue【庁舎】&#10;有形固定資産減価償却率"/>
        <xdr:cNvSpPr txBox="1"/>
      </xdr:nvSpPr>
      <xdr:spPr>
        <a:xfrm>
          <a:off x="15266043"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97" name="テキスト ボックス 59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98" name="テキスト ボックス 59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99" name="テキスト ボックス 59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00" name="テキスト ボックス 59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01" name="テキスト ボックス 60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106</xdr:row>
      <xdr:rowOff>4445</xdr:rowOff>
    </xdr:from>
    <xdr:to>
      <xdr:col>23</xdr:col>
      <xdr:colOff>568325</xdr:colOff>
      <xdr:row>106</xdr:row>
      <xdr:rowOff>106045</xdr:rowOff>
    </xdr:to>
    <xdr:sp macro="" textlink="">
      <xdr:nvSpPr>
        <xdr:cNvPr id="602" name="円/楕円 601"/>
        <xdr:cNvSpPr/>
      </xdr:nvSpPr>
      <xdr:spPr>
        <a:xfrm>
          <a:off x="162687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105</xdr:row>
      <xdr:rowOff>154322</xdr:rowOff>
    </xdr:from>
    <xdr:ext cx="405111" cy="259045"/>
    <xdr:sp macro="" textlink="">
      <xdr:nvSpPr>
        <xdr:cNvPr id="603" name="【庁舎】&#10;有形固定資産減価償却率該当値テキスト"/>
        <xdr:cNvSpPr txBox="1"/>
      </xdr:nvSpPr>
      <xdr:spPr>
        <a:xfrm>
          <a:off x="16408400" y="181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a:t>
          </a:r>
          <a:endParaRPr kumimoji="1" lang="ja-JP" altLang="en-US" sz="1000" b="1">
            <a:solidFill>
              <a:srgbClr val="FF0000"/>
            </a:solidFill>
            <a:latin typeface="ＭＳ Ｐゴシック"/>
          </a:endParaRPr>
        </a:p>
      </xdr:txBody>
    </xdr:sp>
    <xdr:clientData/>
  </xdr:oneCellAnchor>
  <xdr:twoCellAnchor>
    <xdr:from>
      <xdr:col>22</xdr:col>
      <xdr:colOff>314325</xdr:colOff>
      <xdr:row>106</xdr:row>
      <xdr:rowOff>36830</xdr:rowOff>
    </xdr:from>
    <xdr:to>
      <xdr:col>22</xdr:col>
      <xdr:colOff>415925</xdr:colOff>
      <xdr:row>106</xdr:row>
      <xdr:rowOff>138430</xdr:rowOff>
    </xdr:to>
    <xdr:sp macro="" textlink="">
      <xdr:nvSpPr>
        <xdr:cNvPr id="604" name="円/楕円 603"/>
        <xdr:cNvSpPr/>
      </xdr:nvSpPr>
      <xdr:spPr>
        <a:xfrm>
          <a:off x="15430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106</xdr:row>
      <xdr:rowOff>55245</xdr:rowOff>
    </xdr:from>
    <xdr:to>
      <xdr:col>23</xdr:col>
      <xdr:colOff>517525</xdr:colOff>
      <xdr:row>106</xdr:row>
      <xdr:rowOff>87630</xdr:rowOff>
    </xdr:to>
    <xdr:cxnSp macro="">
      <xdr:nvCxnSpPr>
        <xdr:cNvPr id="605" name="直線コネクタ 604"/>
        <xdr:cNvCxnSpPr/>
      </xdr:nvCxnSpPr>
      <xdr:spPr>
        <a:xfrm flipV="1">
          <a:off x="15481300" y="182289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106</xdr:row>
      <xdr:rowOff>129557</xdr:rowOff>
    </xdr:from>
    <xdr:ext cx="405111" cy="259045"/>
    <xdr:sp macro="" textlink="">
      <xdr:nvSpPr>
        <xdr:cNvPr id="606" name="n_1mainValue【庁舎】&#10;有形固定資産減価償却率"/>
        <xdr:cNvSpPr txBox="1"/>
      </xdr:nvSpPr>
      <xdr:spPr>
        <a:xfrm>
          <a:off x="15266043"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07" name="正方形/長方形 60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08" name="正方形/長方形 60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09" name="正方形/長方形 60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10" name="正方形/長方形 60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11" name="正方形/長方形 61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12" name="正方形/長方形 61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13" name="正方形/長方形 61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14" name="正方形/長方形 61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15" name="テキスト ボックス 61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16" name="直線コネクタ 61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17" name="テキスト ボックス 61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18" name="直線コネクタ 61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19" name="テキスト ボックス 61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20" name="直線コネクタ 61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21" name="テキスト ボックス 62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22" name="直線コネクタ 62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23" name="テキスト ボックス 62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24" name="直線コネクタ 62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25" name="テキスト ボックス 62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26" name="直線コネクタ 62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27" name="テキスト ボックス 62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28" name="直線コネクタ 62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29" name="テキスト ボックス 62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3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0</xdr:rowOff>
    </xdr:from>
    <xdr:to>
      <xdr:col>32</xdr:col>
      <xdr:colOff>186689</xdr:colOff>
      <xdr:row>108</xdr:row>
      <xdr:rowOff>91439</xdr:rowOff>
    </xdr:to>
    <xdr:cxnSp macro="">
      <xdr:nvCxnSpPr>
        <xdr:cNvPr id="631" name="直線コネクタ 630"/>
        <xdr:cNvCxnSpPr/>
      </xdr:nvCxnSpPr>
      <xdr:spPr>
        <a:xfrm flipV="1">
          <a:off x="22160864" y="171450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95266</xdr:rowOff>
    </xdr:from>
    <xdr:ext cx="469744" cy="259045"/>
    <xdr:sp macro="" textlink="">
      <xdr:nvSpPr>
        <xdr:cNvPr id="632" name="【庁舎】&#10;一人当たり面積最小値テキスト"/>
        <xdr:cNvSpPr txBox="1"/>
      </xdr:nvSpPr>
      <xdr:spPr>
        <a:xfrm>
          <a:off x="222504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0.058</a:t>
          </a:r>
          <a:endParaRPr kumimoji="1" lang="ja-JP" altLang="en-US" sz="1000" b="1">
            <a:latin typeface="ＭＳ Ｐゴシック"/>
          </a:endParaRPr>
        </a:p>
      </xdr:txBody>
    </xdr:sp>
    <xdr:clientData/>
  </xdr:oneCellAnchor>
  <xdr:twoCellAnchor>
    <xdr:from>
      <xdr:col>32</xdr:col>
      <xdr:colOff>98425</xdr:colOff>
      <xdr:row>108</xdr:row>
      <xdr:rowOff>91439</xdr:rowOff>
    </xdr:from>
    <xdr:to>
      <xdr:col>32</xdr:col>
      <xdr:colOff>276225</xdr:colOff>
      <xdr:row>108</xdr:row>
      <xdr:rowOff>91439</xdr:rowOff>
    </xdr:to>
    <xdr:cxnSp macro="">
      <xdr:nvCxnSpPr>
        <xdr:cNvPr id="633" name="直線コネクタ 632"/>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118127</xdr:rowOff>
    </xdr:from>
    <xdr:ext cx="469744" cy="259045"/>
    <xdr:sp macro="" textlink="">
      <xdr:nvSpPr>
        <xdr:cNvPr id="634" name="【庁舎】&#10;一人当たり面積最大値テキスト"/>
        <xdr:cNvSpPr txBox="1"/>
      </xdr:nvSpPr>
      <xdr:spPr>
        <a:xfrm>
          <a:off x="222504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0.250</a:t>
          </a:r>
          <a:endParaRPr kumimoji="1" lang="ja-JP" altLang="en-US" sz="1000" b="1">
            <a:latin typeface="ＭＳ Ｐゴシック"/>
          </a:endParaRPr>
        </a:p>
      </xdr:txBody>
    </xdr:sp>
    <xdr:clientData/>
  </xdr:oneCellAnchor>
  <xdr:twoCellAnchor>
    <xdr:from>
      <xdr:col>32</xdr:col>
      <xdr:colOff>98425</xdr:colOff>
      <xdr:row>100</xdr:row>
      <xdr:rowOff>0</xdr:rowOff>
    </xdr:from>
    <xdr:to>
      <xdr:col>32</xdr:col>
      <xdr:colOff>276225</xdr:colOff>
      <xdr:row>100</xdr:row>
      <xdr:rowOff>0</xdr:rowOff>
    </xdr:to>
    <xdr:cxnSp macro="">
      <xdr:nvCxnSpPr>
        <xdr:cNvPr id="635" name="直線コネクタ 634"/>
        <xdr:cNvCxnSpPr/>
      </xdr:nvCxnSpPr>
      <xdr:spPr>
        <a:xfrm>
          <a:off x="22072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133366</xdr:rowOff>
    </xdr:from>
    <xdr:ext cx="469744" cy="259045"/>
    <xdr:sp macro="" textlink="">
      <xdr:nvSpPr>
        <xdr:cNvPr id="636" name="【庁舎】&#10;一人当たり面積平均値テキスト"/>
        <xdr:cNvSpPr txBox="1"/>
      </xdr:nvSpPr>
      <xdr:spPr>
        <a:xfrm>
          <a:off x="222504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154939</xdr:rowOff>
    </xdr:from>
    <xdr:to>
      <xdr:col>32</xdr:col>
      <xdr:colOff>238125</xdr:colOff>
      <xdr:row>105</xdr:row>
      <xdr:rowOff>85089</xdr:rowOff>
    </xdr:to>
    <xdr:sp macro="" textlink="">
      <xdr:nvSpPr>
        <xdr:cNvPr id="637" name="フローチャート : 判断 636"/>
        <xdr:cNvSpPr/>
      </xdr:nvSpPr>
      <xdr:spPr>
        <a:xfrm>
          <a:off x="22110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55880</xdr:rowOff>
    </xdr:from>
    <xdr:to>
      <xdr:col>31</xdr:col>
      <xdr:colOff>85725</xdr:colOff>
      <xdr:row>104</xdr:row>
      <xdr:rowOff>157480</xdr:rowOff>
    </xdr:to>
    <xdr:sp macro="" textlink="">
      <xdr:nvSpPr>
        <xdr:cNvPr id="638" name="フローチャート : 判断 637"/>
        <xdr:cNvSpPr/>
      </xdr:nvSpPr>
      <xdr:spPr>
        <a:xfrm>
          <a:off x="21272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148607</xdr:rowOff>
    </xdr:from>
    <xdr:ext cx="469744" cy="259045"/>
    <xdr:sp macro="" textlink="">
      <xdr:nvSpPr>
        <xdr:cNvPr id="639" name="n_1aveValue【庁舎】&#10;一人当たり面積"/>
        <xdr:cNvSpPr txBox="1"/>
      </xdr:nvSpPr>
      <xdr:spPr>
        <a:xfrm>
          <a:off x="21075727"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40" name="テキスト ボックス 63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41" name="テキスト ボックス 64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42" name="テキスト ボックス 64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43" name="テキスト ボックス 64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44" name="テキスト ボックス 64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103</xdr:row>
      <xdr:rowOff>67311</xdr:rowOff>
    </xdr:from>
    <xdr:to>
      <xdr:col>32</xdr:col>
      <xdr:colOff>238125</xdr:colOff>
      <xdr:row>103</xdr:row>
      <xdr:rowOff>168911</xdr:rowOff>
    </xdr:to>
    <xdr:sp macro="" textlink="">
      <xdr:nvSpPr>
        <xdr:cNvPr id="645" name="円/楕円 644"/>
        <xdr:cNvSpPr/>
      </xdr:nvSpPr>
      <xdr:spPr>
        <a:xfrm>
          <a:off x="221107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102</xdr:row>
      <xdr:rowOff>90188</xdr:rowOff>
    </xdr:from>
    <xdr:ext cx="469744" cy="259045"/>
    <xdr:sp macro="" textlink="">
      <xdr:nvSpPr>
        <xdr:cNvPr id="646" name="【庁舎】&#10;一人当たり面積該当値テキスト"/>
        <xdr:cNvSpPr txBox="1"/>
      </xdr:nvSpPr>
      <xdr:spPr>
        <a:xfrm>
          <a:off x="22250400" y="1757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0.167</a:t>
          </a:r>
          <a:endParaRPr kumimoji="1" lang="ja-JP" altLang="en-US" sz="1000" b="1">
            <a:solidFill>
              <a:srgbClr val="FF0000"/>
            </a:solidFill>
            <a:latin typeface="ＭＳ Ｐゴシック"/>
          </a:endParaRPr>
        </a:p>
      </xdr:txBody>
    </xdr:sp>
    <xdr:clientData/>
  </xdr:oneCellAnchor>
  <xdr:twoCellAnchor>
    <xdr:from>
      <xdr:col>30</xdr:col>
      <xdr:colOff>669925</xdr:colOff>
      <xdr:row>103</xdr:row>
      <xdr:rowOff>67311</xdr:rowOff>
    </xdr:from>
    <xdr:to>
      <xdr:col>31</xdr:col>
      <xdr:colOff>85725</xdr:colOff>
      <xdr:row>103</xdr:row>
      <xdr:rowOff>168911</xdr:rowOff>
    </xdr:to>
    <xdr:sp macro="" textlink="">
      <xdr:nvSpPr>
        <xdr:cNvPr id="647" name="円/楕円 646"/>
        <xdr:cNvSpPr/>
      </xdr:nvSpPr>
      <xdr:spPr>
        <a:xfrm>
          <a:off x="21272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103</xdr:row>
      <xdr:rowOff>118111</xdr:rowOff>
    </xdr:from>
    <xdr:to>
      <xdr:col>32</xdr:col>
      <xdr:colOff>187325</xdr:colOff>
      <xdr:row>103</xdr:row>
      <xdr:rowOff>118111</xdr:rowOff>
    </xdr:to>
    <xdr:cxnSp macro="">
      <xdr:nvCxnSpPr>
        <xdr:cNvPr id="648" name="直線コネクタ 647"/>
        <xdr:cNvCxnSpPr/>
      </xdr:nvCxnSpPr>
      <xdr:spPr>
        <a:xfrm>
          <a:off x="21323300" y="177774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102</xdr:row>
      <xdr:rowOff>13988</xdr:rowOff>
    </xdr:from>
    <xdr:ext cx="469744" cy="259045"/>
    <xdr:sp macro="" textlink="">
      <xdr:nvSpPr>
        <xdr:cNvPr id="649" name="n_1mainValue【庁舎】&#10;一人当たり面積"/>
        <xdr:cNvSpPr txBox="1"/>
      </xdr:nvSpPr>
      <xdr:spPr>
        <a:xfrm>
          <a:off x="21075727" y="1750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0.167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50" name="正方形/長方形 6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51" name="正方形/長方形 6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52" name="テキスト ボックス 6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図書館、体育館・プール、市民会館、消防施設で、有形固定資産減価償却率が類似団体平均を上回っている。</a:t>
          </a:r>
          <a:endParaRPr lang="ja-JP" altLang="ja-JP" sz="1400">
            <a:effectLst/>
          </a:endParaRPr>
        </a:p>
        <a:p>
          <a:r>
            <a:rPr kumimoji="1" lang="ja-JP" altLang="ja-JP" sz="1100">
              <a:solidFill>
                <a:schemeClr val="dk1"/>
              </a:solidFill>
              <a:effectLst/>
              <a:latin typeface="+mn-lt"/>
              <a:ea typeface="+mn-ea"/>
              <a:cs typeface="+mn-cs"/>
            </a:rPr>
            <a:t>　これらの施設については、人口一人当たりの面積等、施設保有状況でいずれも類似団体平均を下回っており、維持管理費用も類似団体比では抑えられると見込まれている。</a:t>
          </a:r>
          <a:endParaRPr lang="ja-JP" altLang="ja-JP" sz="1400">
            <a:effectLst/>
          </a:endParaRPr>
        </a:p>
        <a:p>
          <a:r>
            <a:rPr kumimoji="1" lang="ja-JP" altLang="ja-JP" sz="1100">
              <a:solidFill>
                <a:schemeClr val="dk1"/>
              </a:solidFill>
              <a:effectLst/>
              <a:latin typeface="+mn-lt"/>
              <a:ea typeface="+mn-ea"/>
              <a:cs typeface="+mn-cs"/>
            </a:rPr>
            <a:t>　今後は、「昭島市公共施設等総合管理計画」及び今後策定する個別施設計画に基づき、老朽化した施設の更なる計画的な長寿命化等に取り組むとともに、図書館については平成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年度に集約化した複合施設に移転する。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東京都昭島市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112,789
110,322
17.34
43,841,958
42,505,442
1,088,612
21,332,884
21,522,773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0.5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類似団体平均を大きく上回り、類似団体内では高い順位となっているものの、財政力指数は</a:t>
          </a:r>
          <a:r>
            <a:rPr kumimoji="1" lang="en-US" altLang="ja-JP" sz="1300">
              <a:latin typeface="ＭＳ Ｐゴシック"/>
            </a:rPr>
            <a:t>0.98</a:t>
          </a:r>
          <a:r>
            <a:rPr kumimoji="1" lang="ja-JP" altLang="en-US" sz="1300">
              <a:latin typeface="ＭＳ Ｐゴシック"/>
            </a:rPr>
            <a:t>と依然として</a:t>
          </a:r>
          <a:r>
            <a:rPr kumimoji="1" lang="en-US" altLang="ja-JP" sz="1300">
              <a:latin typeface="ＭＳ Ｐゴシック"/>
            </a:rPr>
            <a:t>1.00</a:t>
          </a:r>
          <a:r>
            <a:rPr kumimoji="1" lang="ja-JP" altLang="en-US" sz="1300">
              <a:latin typeface="ＭＳ Ｐゴシック"/>
            </a:rPr>
            <a:t>を割り込んでおり、普通交付税交付団体である状況が続いている。平成</a:t>
          </a:r>
          <a:r>
            <a:rPr kumimoji="1" lang="en-US" altLang="ja-JP" sz="1300">
              <a:latin typeface="ＭＳ Ｐゴシック"/>
            </a:rPr>
            <a:t>28</a:t>
          </a:r>
          <a:r>
            <a:rPr kumimoji="1" lang="ja-JP" altLang="en-US" sz="1300">
              <a:latin typeface="ＭＳ Ｐゴシック"/>
            </a:rPr>
            <a:t>年度の実際の財政運営においては、減収補塡債を借り入れるなど更なる財源補塡が必要となっており、指数以上に厳しい状況となった。今後も引き続き市税の徴収率向上など財源の確保策に努めるとともに、将来の財政見通しを中期財政計画により明らかにする中で、起債と基金のバランスに配意し、中長期的な視点で財政基盤の強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21872</xdr:rowOff>
    </xdr:from>
    <xdr:to>
      <xdr:col>7</xdr:col>
      <xdr:colOff>152400</xdr:colOff>
      <xdr:row>44</xdr:row>
      <xdr:rowOff>71261</xdr:rowOff>
    </xdr:to>
    <xdr:cxnSp macro="">
      <xdr:nvCxnSpPr>
        <xdr:cNvPr id="63" name="直線コネクタ 62"/>
        <xdr:cNvCxnSpPr/>
      </xdr:nvCxnSpPr>
      <xdr:spPr>
        <a:xfrm flipV="1">
          <a:off x="4953000" y="6194072"/>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43338</xdr:rowOff>
    </xdr:from>
    <xdr:ext cx="762000" cy="259045"/>
    <xdr:sp macro="" textlink="">
      <xdr:nvSpPr>
        <xdr:cNvPr id="64" name="財政力最小値テキスト"/>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0.43</a:t>
          </a:r>
          <a:endParaRPr kumimoji="1" lang="ja-JP" altLang="en-US" sz="1000" b="1">
            <a:latin typeface="ＭＳ Ｐゴシック"/>
          </a:endParaRPr>
        </a:p>
      </xdr:txBody>
    </xdr:sp>
    <xdr:clientData/>
  </xdr:oneCellAnchor>
  <xdr:twoCellAnchor>
    <xdr:from>
      <xdr:col>7</xdr:col>
      <xdr:colOff>63500</xdr:colOff>
      <xdr:row>44</xdr:row>
      <xdr:rowOff>71261</xdr:rowOff>
    </xdr:from>
    <xdr:to>
      <xdr:col>7</xdr:col>
      <xdr:colOff>241300</xdr:colOff>
      <xdr:row>44</xdr:row>
      <xdr:rowOff>71261</xdr:rowOff>
    </xdr:to>
    <xdr:cxnSp macro="">
      <xdr:nvCxnSpPr>
        <xdr:cNvPr id="65" name="直線コネクタ 64"/>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108249</xdr:rowOff>
    </xdr:from>
    <xdr:ext cx="762000" cy="259045"/>
    <xdr:sp macro="" textlink="">
      <xdr:nvSpPr>
        <xdr:cNvPr id="66"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36</xdr:row>
      <xdr:rowOff>21872</xdr:rowOff>
    </xdr:from>
    <xdr:to>
      <xdr:col>7</xdr:col>
      <xdr:colOff>241300</xdr:colOff>
      <xdr:row>36</xdr:row>
      <xdr:rowOff>21872</xdr:rowOff>
    </xdr:to>
    <xdr:cxnSp macro="">
      <xdr:nvCxnSpPr>
        <xdr:cNvPr id="67" name="直線コネクタ 66"/>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19755</xdr:rowOff>
    </xdr:from>
    <xdr:to>
      <xdr:col>7</xdr:col>
      <xdr:colOff>152400</xdr:colOff>
      <xdr:row>40</xdr:row>
      <xdr:rowOff>46567</xdr:rowOff>
    </xdr:to>
    <xdr:cxnSp macro="">
      <xdr:nvCxnSpPr>
        <xdr:cNvPr id="68" name="直線コネクタ 67"/>
        <xdr:cNvCxnSpPr/>
      </xdr:nvCxnSpPr>
      <xdr:spPr>
        <a:xfrm flipV="1">
          <a:off x="4114800" y="6877755"/>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37694</xdr:rowOff>
    </xdr:from>
    <xdr:ext cx="762000" cy="259045"/>
    <xdr:sp macro="" textlink="">
      <xdr:nvSpPr>
        <xdr:cNvPr id="69"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46567</xdr:rowOff>
    </xdr:from>
    <xdr:to>
      <xdr:col>6</xdr:col>
      <xdr:colOff>0</xdr:colOff>
      <xdr:row>40</xdr:row>
      <xdr:rowOff>46567</xdr:rowOff>
    </xdr:to>
    <xdr:cxnSp macro="">
      <xdr:nvCxnSpPr>
        <xdr:cNvPr id="71" name="直線コネクタ 70"/>
        <xdr:cNvCxnSpPr/>
      </xdr:nvCxnSpPr>
      <xdr:spPr>
        <a:xfrm>
          <a:off x="3225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79022</xdr:rowOff>
    </xdr:from>
    <xdr:to>
      <xdr:col>6</xdr:col>
      <xdr:colOff>50800</xdr:colOff>
      <xdr:row>42</xdr:row>
      <xdr:rowOff>9172</xdr:rowOff>
    </xdr:to>
    <xdr:sp macro="" textlink="">
      <xdr:nvSpPr>
        <xdr:cNvPr id="72" name="フローチャート : 判断 71"/>
        <xdr:cNvSpPr/>
      </xdr:nvSpPr>
      <xdr:spPr>
        <a:xfrm>
          <a:off x="4064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165399</xdr:rowOff>
    </xdr:from>
    <xdr:ext cx="736600" cy="259045"/>
    <xdr:sp macro="" textlink="">
      <xdr:nvSpPr>
        <xdr:cNvPr id="73" name="テキスト ボックス 72"/>
        <xdr:cNvSpPr txBox="1"/>
      </xdr:nvSpPr>
      <xdr:spPr>
        <a:xfrm>
          <a:off x="3733800" y="719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46567</xdr:rowOff>
    </xdr:from>
    <xdr:to>
      <xdr:col>4</xdr:col>
      <xdr:colOff>482600</xdr:colOff>
      <xdr:row>40</xdr:row>
      <xdr:rowOff>59972</xdr:rowOff>
    </xdr:to>
    <xdr:cxnSp macro="">
      <xdr:nvCxnSpPr>
        <xdr:cNvPr id="74" name="直線コネクタ 73"/>
        <xdr:cNvCxnSpPr/>
      </xdr:nvCxnSpPr>
      <xdr:spPr>
        <a:xfrm flipV="1">
          <a:off x="2336800" y="69045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119239</xdr:rowOff>
    </xdr:from>
    <xdr:to>
      <xdr:col>4</xdr:col>
      <xdr:colOff>533400</xdr:colOff>
      <xdr:row>42</xdr:row>
      <xdr:rowOff>49389</xdr:rowOff>
    </xdr:to>
    <xdr:sp macro="" textlink="">
      <xdr:nvSpPr>
        <xdr:cNvPr id="75" name="フローチャート : 判断 74"/>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34166</xdr:rowOff>
    </xdr:from>
    <xdr:ext cx="762000" cy="259045"/>
    <xdr:sp macro="" textlink="">
      <xdr:nvSpPr>
        <xdr:cNvPr id="76" name="テキスト ボックス 75"/>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46567</xdr:rowOff>
    </xdr:from>
    <xdr:to>
      <xdr:col>3</xdr:col>
      <xdr:colOff>279400</xdr:colOff>
      <xdr:row>40</xdr:row>
      <xdr:rowOff>59972</xdr:rowOff>
    </xdr:to>
    <xdr:cxnSp macro="">
      <xdr:nvCxnSpPr>
        <xdr:cNvPr id="77" name="直線コネクタ 76"/>
        <xdr:cNvCxnSpPr/>
      </xdr:nvCxnSpPr>
      <xdr:spPr>
        <a:xfrm>
          <a:off x="1447800" y="69045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119239</xdr:rowOff>
    </xdr:from>
    <xdr:to>
      <xdr:col>3</xdr:col>
      <xdr:colOff>330200</xdr:colOff>
      <xdr:row>42</xdr:row>
      <xdr:rowOff>49389</xdr:rowOff>
    </xdr:to>
    <xdr:sp macro="" textlink="">
      <xdr:nvSpPr>
        <xdr:cNvPr id="78" name="フローチャート : 判断 77"/>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34166</xdr:rowOff>
    </xdr:from>
    <xdr:ext cx="762000" cy="259045"/>
    <xdr:sp macro="" textlink="">
      <xdr:nvSpPr>
        <xdr:cNvPr id="79" name="テキスト ボックス 78"/>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119239</xdr:rowOff>
    </xdr:from>
    <xdr:to>
      <xdr:col>2</xdr:col>
      <xdr:colOff>127000</xdr:colOff>
      <xdr:row>42</xdr:row>
      <xdr:rowOff>49389</xdr:rowOff>
    </xdr:to>
    <xdr:sp macro="" textlink="">
      <xdr:nvSpPr>
        <xdr:cNvPr id="80" name="フローチャート : 判断 79"/>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34166</xdr:rowOff>
    </xdr:from>
    <xdr:ext cx="762000" cy="259045"/>
    <xdr:sp macro="" textlink="">
      <xdr:nvSpPr>
        <xdr:cNvPr id="81" name="テキスト ボックス 80"/>
        <xdr:cNvSpPr txBox="1"/>
      </xdr:nvSpPr>
      <xdr:spPr>
        <a:xfrm>
          <a:off x="1066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140405</xdr:rowOff>
    </xdr:from>
    <xdr:to>
      <xdr:col>7</xdr:col>
      <xdr:colOff>203200</xdr:colOff>
      <xdr:row>40</xdr:row>
      <xdr:rowOff>70555</xdr:rowOff>
    </xdr:to>
    <xdr:sp macro="" textlink="">
      <xdr:nvSpPr>
        <xdr:cNvPr id="87" name="円/楕円 86"/>
        <xdr:cNvSpPr/>
      </xdr:nvSpPr>
      <xdr:spPr>
        <a:xfrm>
          <a:off x="49022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156932</xdr:rowOff>
    </xdr:from>
    <xdr:ext cx="762000" cy="259045"/>
    <xdr:sp macro="" textlink="">
      <xdr:nvSpPr>
        <xdr:cNvPr id="88" name="財政力該当値テキスト"/>
        <xdr:cNvSpPr txBox="1"/>
      </xdr:nvSpPr>
      <xdr:spPr>
        <a:xfrm>
          <a:off x="5041900" y="667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0.98</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167217</xdr:rowOff>
    </xdr:from>
    <xdr:to>
      <xdr:col>6</xdr:col>
      <xdr:colOff>50800</xdr:colOff>
      <xdr:row>40</xdr:row>
      <xdr:rowOff>97367</xdr:rowOff>
    </xdr:to>
    <xdr:sp macro="" textlink="">
      <xdr:nvSpPr>
        <xdr:cNvPr id="89" name="円/楕円 88"/>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107544</xdr:rowOff>
    </xdr:from>
    <xdr:ext cx="736600" cy="259045"/>
    <xdr:sp macro="" textlink="">
      <xdr:nvSpPr>
        <xdr:cNvPr id="90" name="テキスト ボックス 89"/>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0.96</a:t>
          </a:r>
          <a:endParaRPr kumimoji="1" lang="ja-JP" altLang="en-US" sz="1000" b="1">
            <a:solidFill>
              <a:srgbClr val="FF0000"/>
            </a:solidFill>
            <a:latin typeface="ＭＳ Ｐゴシック"/>
          </a:endParaRPr>
        </a:p>
      </xdr:txBody>
    </xdr:sp>
    <xdr:clientData/>
  </xdr:oneCellAnchor>
  <xdr:twoCellAnchor>
    <xdr:from>
      <xdr:col>4</xdr:col>
      <xdr:colOff>431800</xdr:colOff>
      <xdr:row>39</xdr:row>
      <xdr:rowOff>167217</xdr:rowOff>
    </xdr:from>
    <xdr:to>
      <xdr:col>4</xdr:col>
      <xdr:colOff>533400</xdr:colOff>
      <xdr:row>40</xdr:row>
      <xdr:rowOff>97367</xdr:rowOff>
    </xdr:to>
    <xdr:sp macro="" textlink="">
      <xdr:nvSpPr>
        <xdr:cNvPr id="91" name="円/楕円 90"/>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107544</xdr:rowOff>
    </xdr:from>
    <xdr:ext cx="762000" cy="259045"/>
    <xdr:sp macro="" textlink="">
      <xdr:nvSpPr>
        <xdr:cNvPr id="92" name="テキスト ボックス 91"/>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0.96</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9172</xdr:rowOff>
    </xdr:from>
    <xdr:to>
      <xdr:col>3</xdr:col>
      <xdr:colOff>330200</xdr:colOff>
      <xdr:row>40</xdr:row>
      <xdr:rowOff>110772</xdr:rowOff>
    </xdr:to>
    <xdr:sp macro="" textlink="">
      <xdr:nvSpPr>
        <xdr:cNvPr id="93" name="円/楕円 92"/>
        <xdr:cNvSpPr/>
      </xdr:nvSpPr>
      <xdr:spPr>
        <a:xfrm>
          <a:off x="2286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120949</xdr:rowOff>
    </xdr:from>
    <xdr:ext cx="762000" cy="259045"/>
    <xdr:sp macro="" textlink="">
      <xdr:nvSpPr>
        <xdr:cNvPr id="94" name="テキスト ボックス 93"/>
        <xdr:cNvSpPr txBox="1"/>
      </xdr:nvSpPr>
      <xdr:spPr>
        <a:xfrm>
          <a:off x="1955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0.95</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167217</xdr:rowOff>
    </xdr:from>
    <xdr:to>
      <xdr:col>2</xdr:col>
      <xdr:colOff>127000</xdr:colOff>
      <xdr:row>40</xdr:row>
      <xdr:rowOff>97367</xdr:rowOff>
    </xdr:to>
    <xdr:sp macro="" textlink="">
      <xdr:nvSpPr>
        <xdr:cNvPr id="95" name="円/楕円 94"/>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107544</xdr:rowOff>
    </xdr:from>
    <xdr:ext cx="762000" cy="259045"/>
    <xdr:sp macro="" textlink="">
      <xdr:nvSpPr>
        <xdr:cNvPr id="96" name="テキスト ボックス 95"/>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歳入では、市税・地方消費税交付金等に加え、地方交付税・臨時財政対策債も減となり、分母である経常一般財源等は前年度比</a:t>
          </a:r>
          <a:r>
            <a:rPr kumimoji="1" lang="en-US" altLang="ja-JP" sz="1300">
              <a:latin typeface="ＭＳ Ｐゴシック"/>
            </a:rPr>
            <a:t>5.0</a:t>
          </a:r>
          <a:r>
            <a:rPr kumimoji="1" lang="ja-JP" altLang="en-US" sz="1300">
              <a:latin typeface="ＭＳ Ｐゴシック"/>
            </a:rPr>
            <a:t>％の減となった。歳出では、退職者数減に伴う人件費の減や特定財源の増に伴う扶助費充当一般財源の減等により、分子である経常経費充当一般財源等は前年度比</a:t>
          </a:r>
          <a:r>
            <a:rPr kumimoji="1" lang="en-US" altLang="ja-JP" sz="1300">
              <a:latin typeface="ＭＳ Ｐゴシック"/>
            </a:rPr>
            <a:t>2.8</a:t>
          </a:r>
          <a:r>
            <a:rPr kumimoji="1" lang="ja-JP" altLang="en-US" sz="1300">
              <a:latin typeface="ＭＳ Ｐゴシック"/>
            </a:rPr>
            <a:t>％の減となったが、分母の減が上回ったため、経常収支比率は悪化した。依然として類似団体平均を上回る状況が続いており、「昭島市行財政改革推進プラン」に基づき財源の確保と効率的・効果的な財政運営に努める。</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165608</xdr:rowOff>
    </xdr:from>
    <xdr:to>
      <xdr:col>7</xdr:col>
      <xdr:colOff>152400</xdr:colOff>
      <xdr:row>65</xdr:row>
      <xdr:rowOff>70612</xdr:rowOff>
    </xdr:to>
    <xdr:cxnSp macro="">
      <xdr:nvCxnSpPr>
        <xdr:cNvPr id="124" name="直線コネクタ 123"/>
        <xdr:cNvCxnSpPr/>
      </xdr:nvCxnSpPr>
      <xdr:spPr>
        <a:xfrm flipV="1">
          <a:off x="4953000" y="10109708"/>
          <a:ext cx="0" cy="11051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42689</xdr:rowOff>
    </xdr:from>
    <xdr:ext cx="762000" cy="259045"/>
    <xdr:sp macro="" textlink="">
      <xdr:nvSpPr>
        <xdr:cNvPr id="125" name="財政構造の弾力性最小値テキスト"/>
        <xdr:cNvSpPr txBox="1"/>
      </xdr:nvSpPr>
      <xdr:spPr>
        <a:xfrm>
          <a:off x="5041900" y="1118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7</xdr:col>
      <xdr:colOff>63500</xdr:colOff>
      <xdr:row>65</xdr:row>
      <xdr:rowOff>70612</xdr:rowOff>
    </xdr:from>
    <xdr:to>
      <xdr:col>7</xdr:col>
      <xdr:colOff>241300</xdr:colOff>
      <xdr:row>65</xdr:row>
      <xdr:rowOff>70612</xdr:rowOff>
    </xdr:to>
    <xdr:cxnSp macro="">
      <xdr:nvCxnSpPr>
        <xdr:cNvPr id="126" name="直線コネクタ 125"/>
        <xdr:cNvCxnSpPr/>
      </xdr:nvCxnSpPr>
      <xdr:spPr>
        <a:xfrm>
          <a:off x="4864100" y="1121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165608</xdr:rowOff>
    </xdr:from>
    <xdr:to>
      <xdr:col>7</xdr:col>
      <xdr:colOff>241300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68580</xdr:rowOff>
    </xdr:from>
    <xdr:to>
      <xdr:col>7</xdr:col>
      <xdr:colOff>152400</xdr:colOff>
      <xdr:row>63</xdr:row>
      <xdr:rowOff>3302</xdr:rowOff>
    </xdr:to>
    <xdr:cxnSp macro="">
      <xdr:nvCxnSpPr>
        <xdr:cNvPr id="129" name="直線コネクタ 128"/>
        <xdr:cNvCxnSpPr/>
      </xdr:nvCxnSpPr>
      <xdr:spPr>
        <a:xfrm>
          <a:off x="4114800" y="10698480"/>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63263</xdr:rowOff>
    </xdr:from>
    <xdr:ext cx="762000" cy="259045"/>
    <xdr:sp macro="" textlink="">
      <xdr:nvSpPr>
        <xdr:cNvPr id="130" name="財政構造の弾力性平均値テキスト"/>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46736</xdr:rowOff>
    </xdr:from>
    <xdr:to>
      <xdr:col>7</xdr:col>
      <xdr:colOff>203200</xdr:colOff>
      <xdr:row>62</xdr:row>
      <xdr:rowOff>148336</xdr:rowOff>
    </xdr:to>
    <xdr:sp macro="" textlink="">
      <xdr:nvSpPr>
        <xdr:cNvPr id="131" name="フローチャート : 判断 130"/>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34798</xdr:rowOff>
    </xdr:from>
    <xdr:to>
      <xdr:col>6</xdr:col>
      <xdr:colOff>0</xdr:colOff>
      <xdr:row>62</xdr:row>
      <xdr:rowOff>68580</xdr:rowOff>
    </xdr:to>
    <xdr:cxnSp macro="">
      <xdr:nvCxnSpPr>
        <xdr:cNvPr id="132" name="直線コネクタ 131"/>
        <xdr:cNvCxnSpPr/>
      </xdr:nvCxnSpPr>
      <xdr:spPr>
        <a:xfrm>
          <a:off x="3225800" y="1066469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107188</xdr:rowOff>
    </xdr:from>
    <xdr:to>
      <xdr:col>6</xdr:col>
      <xdr:colOff>50800</xdr:colOff>
      <xdr:row>62</xdr:row>
      <xdr:rowOff>37338</xdr:rowOff>
    </xdr:to>
    <xdr:sp macro="" textlink="">
      <xdr:nvSpPr>
        <xdr:cNvPr id="133" name="フローチャート : 判断 132"/>
        <xdr:cNvSpPr/>
      </xdr:nvSpPr>
      <xdr:spPr>
        <a:xfrm>
          <a:off x="4064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47515</xdr:rowOff>
    </xdr:from>
    <xdr:ext cx="736600" cy="259045"/>
    <xdr:sp macro="" textlink="">
      <xdr:nvSpPr>
        <xdr:cNvPr id="134" name="テキスト ボックス 133"/>
        <xdr:cNvSpPr txBox="1"/>
      </xdr:nvSpPr>
      <xdr:spPr>
        <a:xfrm>
          <a:off x="3733800" y="1033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167640</xdr:rowOff>
    </xdr:from>
    <xdr:to>
      <xdr:col>4</xdr:col>
      <xdr:colOff>482600</xdr:colOff>
      <xdr:row>62</xdr:row>
      <xdr:rowOff>34798</xdr:rowOff>
    </xdr:to>
    <xdr:cxnSp macro="">
      <xdr:nvCxnSpPr>
        <xdr:cNvPr id="135" name="直線コネクタ 134"/>
        <xdr:cNvCxnSpPr/>
      </xdr:nvCxnSpPr>
      <xdr:spPr>
        <a:xfrm>
          <a:off x="2336800" y="1062609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83058</xdr:rowOff>
    </xdr:from>
    <xdr:to>
      <xdr:col>4</xdr:col>
      <xdr:colOff>533400</xdr:colOff>
      <xdr:row>62</xdr:row>
      <xdr:rowOff>13208</xdr:rowOff>
    </xdr:to>
    <xdr:sp macro="" textlink="">
      <xdr:nvSpPr>
        <xdr:cNvPr id="136" name="フローチャート : 判断 135"/>
        <xdr:cNvSpPr/>
      </xdr:nvSpPr>
      <xdr:spPr>
        <a:xfrm>
          <a:off x="3175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23385</xdr:rowOff>
    </xdr:from>
    <xdr:ext cx="762000" cy="259045"/>
    <xdr:sp macro="" textlink="">
      <xdr:nvSpPr>
        <xdr:cNvPr id="137" name="テキスト ボックス 136"/>
        <xdr:cNvSpPr txBox="1"/>
      </xdr:nvSpPr>
      <xdr:spPr>
        <a:xfrm>
          <a:off x="2844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167640</xdr:rowOff>
    </xdr:from>
    <xdr:to>
      <xdr:col>3</xdr:col>
      <xdr:colOff>279400</xdr:colOff>
      <xdr:row>63</xdr:row>
      <xdr:rowOff>61214</xdr:rowOff>
    </xdr:to>
    <xdr:cxnSp macro="">
      <xdr:nvCxnSpPr>
        <xdr:cNvPr id="138" name="直線コネクタ 137"/>
        <xdr:cNvCxnSpPr/>
      </xdr:nvCxnSpPr>
      <xdr:spPr>
        <a:xfrm flipV="1">
          <a:off x="1447800" y="10626090"/>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20320</xdr:rowOff>
    </xdr:from>
    <xdr:to>
      <xdr:col>3</xdr:col>
      <xdr:colOff>330200</xdr:colOff>
      <xdr:row>61</xdr:row>
      <xdr:rowOff>121920</xdr:rowOff>
    </xdr:to>
    <xdr:sp macro="" textlink="">
      <xdr:nvSpPr>
        <xdr:cNvPr id="139" name="フローチャート : 判断 138"/>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132097</xdr:rowOff>
    </xdr:from>
    <xdr:ext cx="762000" cy="259045"/>
    <xdr:sp macro="" textlink="">
      <xdr:nvSpPr>
        <xdr:cNvPr id="140" name="テキスト ボックス 139"/>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58928</xdr:rowOff>
    </xdr:from>
    <xdr:to>
      <xdr:col>2</xdr:col>
      <xdr:colOff>127000</xdr:colOff>
      <xdr:row>61</xdr:row>
      <xdr:rowOff>160528</xdr:rowOff>
    </xdr:to>
    <xdr:sp macro="" textlink="">
      <xdr:nvSpPr>
        <xdr:cNvPr id="141" name="フローチャート : 判断 140"/>
        <xdr:cNvSpPr/>
      </xdr:nvSpPr>
      <xdr:spPr>
        <a:xfrm>
          <a:off x="1397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170705</xdr:rowOff>
    </xdr:from>
    <xdr:ext cx="762000" cy="259045"/>
    <xdr:sp macro="" textlink="">
      <xdr:nvSpPr>
        <xdr:cNvPr id="142" name="テキスト ボックス 141"/>
        <xdr:cNvSpPr txBox="1"/>
      </xdr:nvSpPr>
      <xdr:spPr>
        <a:xfrm>
          <a:off x="1066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123952</xdr:rowOff>
    </xdr:from>
    <xdr:to>
      <xdr:col>7</xdr:col>
      <xdr:colOff>203200</xdr:colOff>
      <xdr:row>63</xdr:row>
      <xdr:rowOff>54102</xdr:rowOff>
    </xdr:to>
    <xdr:sp macro="" textlink="">
      <xdr:nvSpPr>
        <xdr:cNvPr id="148" name="円/楕円 147"/>
        <xdr:cNvSpPr/>
      </xdr:nvSpPr>
      <xdr:spPr>
        <a:xfrm>
          <a:off x="49022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96029</xdr:rowOff>
    </xdr:from>
    <xdr:ext cx="762000" cy="259045"/>
    <xdr:sp macro="" textlink="">
      <xdr:nvSpPr>
        <xdr:cNvPr id="149" name="財政構造の弾力性該当値テキスト"/>
        <xdr:cNvSpPr txBox="1"/>
      </xdr:nvSpPr>
      <xdr:spPr>
        <a:xfrm>
          <a:off x="5041900" y="1072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17780</xdr:rowOff>
    </xdr:from>
    <xdr:to>
      <xdr:col>6</xdr:col>
      <xdr:colOff>50800</xdr:colOff>
      <xdr:row>62</xdr:row>
      <xdr:rowOff>119380</xdr:rowOff>
    </xdr:to>
    <xdr:sp macro="" textlink="">
      <xdr:nvSpPr>
        <xdr:cNvPr id="150" name="円/楕円 149"/>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104157</xdr:rowOff>
    </xdr:from>
    <xdr:ext cx="736600" cy="259045"/>
    <xdr:sp macro="" textlink="">
      <xdr:nvSpPr>
        <xdr:cNvPr id="151" name="テキスト ボックス 150"/>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155448</xdr:rowOff>
    </xdr:from>
    <xdr:to>
      <xdr:col>4</xdr:col>
      <xdr:colOff>533400</xdr:colOff>
      <xdr:row>62</xdr:row>
      <xdr:rowOff>85598</xdr:rowOff>
    </xdr:to>
    <xdr:sp macro="" textlink="">
      <xdr:nvSpPr>
        <xdr:cNvPr id="152" name="円/楕円 151"/>
        <xdr:cNvSpPr/>
      </xdr:nvSpPr>
      <xdr:spPr>
        <a:xfrm>
          <a:off x="3175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70375</xdr:rowOff>
    </xdr:from>
    <xdr:ext cx="762000" cy="259045"/>
    <xdr:sp macro="" textlink="">
      <xdr:nvSpPr>
        <xdr:cNvPr id="153" name="テキスト ボックス 152"/>
        <xdr:cNvSpPr txBox="1"/>
      </xdr:nvSpPr>
      <xdr:spPr>
        <a:xfrm>
          <a:off x="2844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116840</xdr:rowOff>
    </xdr:from>
    <xdr:to>
      <xdr:col>3</xdr:col>
      <xdr:colOff>330200</xdr:colOff>
      <xdr:row>62</xdr:row>
      <xdr:rowOff>46990</xdr:rowOff>
    </xdr:to>
    <xdr:sp macro="" textlink="">
      <xdr:nvSpPr>
        <xdr:cNvPr id="154" name="円/楕円 153"/>
        <xdr:cNvSpPr/>
      </xdr:nvSpPr>
      <xdr:spPr>
        <a:xfrm>
          <a:off x="2286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31767</xdr:rowOff>
    </xdr:from>
    <xdr:ext cx="762000" cy="259045"/>
    <xdr:sp macro="" textlink="">
      <xdr:nvSpPr>
        <xdr:cNvPr id="155" name="テキスト ボックス 154"/>
        <xdr:cNvSpPr txBox="1"/>
      </xdr:nvSpPr>
      <xdr:spPr>
        <a:xfrm>
          <a:off x="1955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10414</xdr:rowOff>
    </xdr:from>
    <xdr:to>
      <xdr:col>2</xdr:col>
      <xdr:colOff>127000</xdr:colOff>
      <xdr:row>63</xdr:row>
      <xdr:rowOff>112014</xdr:rowOff>
    </xdr:to>
    <xdr:sp macro="" textlink="">
      <xdr:nvSpPr>
        <xdr:cNvPr id="156" name="円/楕円 155"/>
        <xdr:cNvSpPr/>
      </xdr:nvSpPr>
      <xdr:spPr>
        <a:xfrm>
          <a:off x="1397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96791</xdr:rowOff>
    </xdr:from>
    <xdr:ext cx="762000" cy="259045"/>
    <xdr:sp macro="" textlink="">
      <xdr:nvSpPr>
        <xdr:cNvPr id="157" name="テキスト ボックス 156"/>
        <xdr:cNvSpPr txBox="1"/>
      </xdr:nvSpPr>
      <xdr:spPr>
        <a:xfrm>
          <a:off x="1066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[104,072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５年連続で類似団体平均を下回っているが、近年増加傾向にあることも踏まえ、事務事業の見直しや民間委託の推進を図るなど、より一層のコスト削減に努める。また、東京都に委託している常備消防委託金等、反映されていない人件費・物件費の費用を合計すると、人口１人当たりの金額は大幅に増加することとなるため、これらを含めた経費について抑制することが必要であ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138664</xdr:rowOff>
    </xdr:from>
    <xdr:to>
      <xdr:col>7</xdr:col>
      <xdr:colOff>152400</xdr:colOff>
      <xdr:row>89</xdr:row>
      <xdr:rowOff>121106</xdr:rowOff>
    </xdr:to>
    <xdr:cxnSp macro="">
      <xdr:nvCxnSpPr>
        <xdr:cNvPr id="187" name="直線コネクタ 186"/>
        <xdr:cNvCxnSpPr/>
      </xdr:nvCxnSpPr>
      <xdr:spPr>
        <a:xfrm flipV="1">
          <a:off x="4953000" y="13683214"/>
          <a:ext cx="0" cy="16969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93183</xdr:rowOff>
    </xdr:from>
    <xdr:ext cx="762000" cy="259045"/>
    <xdr:sp macro="" textlink="">
      <xdr:nvSpPr>
        <xdr:cNvPr id="188" name="人件費・物件費等の状況最小値テキスト"/>
        <xdr:cNvSpPr txBox="1"/>
      </xdr:nvSpPr>
      <xdr:spPr>
        <a:xfrm>
          <a:off x="5041900" y="1535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158,549</a:t>
          </a:r>
          <a:endParaRPr kumimoji="1" lang="ja-JP" altLang="en-US" sz="1000" b="1">
            <a:latin typeface="ＭＳ Ｐゴシック"/>
          </a:endParaRPr>
        </a:p>
      </xdr:txBody>
    </xdr:sp>
    <xdr:clientData/>
  </xdr:oneCellAnchor>
  <xdr:twoCellAnchor>
    <xdr:from>
      <xdr:col>7</xdr:col>
      <xdr:colOff>63500</xdr:colOff>
      <xdr:row>89</xdr:row>
      <xdr:rowOff>121106</xdr:rowOff>
    </xdr:from>
    <xdr:to>
      <xdr:col>7</xdr:col>
      <xdr:colOff>241300</xdr:colOff>
      <xdr:row>89</xdr:row>
      <xdr:rowOff>121106</xdr:rowOff>
    </xdr:to>
    <xdr:cxnSp macro="">
      <xdr:nvCxnSpPr>
        <xdr:cNvPr id="189" name="直線コネクタ 188"/>
        <xdr:cNvCxnSpPr/>
      </xdr:nvCxnSpPr>
      <xdr:spPr>
        <a:xfrm>
          <a:off x="4864100" y="1538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53591</xdr:rowOff>
    </xdr:from>
    <xdr:ext cx="762000" cy="259045"/>
    <xdr:sp macro="" textlink="">
      <xdr:nvSpPr>
        <xdr:cNvPr id="190" name="人件費・物件費等の状況最大値テキスト"/>
        <xdr:cNvSpPr txBox="1"/>
      </xdr:nvSpPr>
      <xdr:spPr>
        <a:xfrm>
          <a:off x="5041900" y="134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74,159</a:t>
          </a:r>
          <a:endParaRPr kumimoji="1" lang="ja-JP" altLang="en-US" sz="1000" b="1">
            <a:latin typeface="ＭＳ Ｐゴシック"/>
          </a:endParaRPr>
        </a:p>
      </xdr:txBody>
    </xdr:sp>
    <xdr:clientData/>
  </xdr:oneCellAnchor>
  <xdr:twoCellAnchor>
    <xdr:from>
      <xdr:col>7</xdr:col>
      <xdr:colOff>63500</xdr:colOff>
      <xdr:row>79</xdr:row>
      <xdr:rowOff>138664</xdr:rowOff>
    </xdr:from>
    <xdr:to>
      <xdr:col>7</xdr:col>
      <xdr:colOff>241300</xdr:colOff>
      <xdr:row>79</xdr:row>
      <xdr:rowOff>138664</xdr:rowOff>
    </xdr:to>
    <xdr:cxnSp macro="">
      <xdr:nvCxnSpPr>
        <xdr:cNvPr id="191" name="直線コネクタ 190"/>
        <xdr:cNvCxnSpPr/>
      </xdr:nvCxnSpPr>
      <xdr:spPr>
        <a:xfrm>
          <a:off x="4864100" y="136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54364</xdr:rowOff>
    </xdr:from>
    <xdr:to>
      <xdr:col>7</xdr:col>
      <xdr:colOff>152400</xdr:colOff>
      <xdr:row>83</xdr:row>
      <xdr:rowOff>60237</xdr:rowOff>
    </xdr:to>
    <xdr:cxnSp macro="">
      <xdr:nvCxnSpPr>
        <xdr:cNvPr id="192" name="直線コネクタ 191"/>
        <xdr:cNvCxnSpPr/>
      </xdr:nvCxnSpPr>
      <xdr:spPr>
        <a:xfrm flipV="1">
          <a:off x="4114800" y="14284714"/>
          <a:ext cx="838200" cy="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40028</xdr:rowOff>
    </xdr:from>
    <xdr:ext cx="762000" cy="259045"/>
    <xdr:sp macro="" textlink="">
      <xdr:nvSpPr>
        <xdr:cNvPr id="193" name="人件費・物件費等の状況平均値テキスト"/>
        <xdr:cNvSpPr txBox="1"/>
      </xdr:nvSpPr>
      <xdr:spPr>
        <a:xfrm>
          <a:off x="5041900" y="14270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107,274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67951</xdr:rowOff>
    </xdr:from>
    <xdr:to>
      <xdr:col>7</xdr:col>
      <xdr:colOff>203200</xdr:colOff>
      <xdr:row>83</xdr:row>
      <xdr:rowOff>169551</xdr:rowOff>
    </xdr:to>
    <xdr:sp macro="" textlink="">
      <xdr:nvSpPr>
        <xdr:cNvPr id="194" name="フローチャート : 判断 193"/>
        <xdr:cNvSpPr/>
      </xdr:nvSpPr>
      <xdr:spPr>
        <a:xfrm>
          <a:off x="49022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34396</xdr:rowOff>
    </xdr:from>
    <xdr:to>
      <xdr:col>6</xdr:col>
      <xdr:colOff>0</xdr:colOff>
      <xdr:row>83</xdr:row>
      <xdr:rowOff>60237</xdr:rowOff>
    </xdr:to>
    <xdr:cxnSp macro="">
      <xdr:nvCxnSpPr>
        <xdr:cNvPr id="195" name="直線コネクタ 194"/>
        <xdr:cNvCxnSpPr/>
      </xdr:nvCxnSpPr>
      <xdr:spPr>
        <a:xfrm>
          <a:off x="3225800" y="14264746"/>
          <a:ext cx="889000" cy="2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51522</xdr:rowOff>
    </xdr:from>
    <xdr:to>
      <xdr:col>6</xdr:col>
      <xdr:colOff>50800</xdr:colOff>
      <xdr:row>83</xdr:row>
      <xdr:rowOff>153122</xdr:rowOff>
    </xdr:to>
    <xdr:sp macro="" textlink="">
      <xdr:nvSpPr>
        <xdr:cNvPr id="196" name="フローチャート : 判断 195"/>
        <xdr:cNvSpPr/>
      </xdr:nvSpPr>
      <xdr:spPr>
        <a:xfrm>
          <a:off x="4064000" y="1428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137899</xdr:rowOff>
    </xdr:from>
    <xdr:ext cx="736600" cy="259045"/>
    <xdr:sp macro="" textlink="">
      <xdr:nvSpPr>
        <xdr:cNvPr id="197" name="テキスト ボックス 196"/>
        <xdr:cNvSpPr txBox="1"/>
      </xdr:nvSpPr>
      <xdr:spPr>
        <a:xfrm>
          <a:off x="3733800" y="14368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106,457</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14852</xdr:rowOff>
    </xdr:from>
    <xdr:to>
      <xdr:col>4</xdr:col>
      <xdr:colOff>482600</xdr:colOff>
      <xdr:row>83</xdr:row>
      <xdr:rowOff>34396</xdr:rowOff>
    </xdr:to>
    <xdr:cxnSp macro="">
      <xdr:nvCxnSpPr>
        <xdr:cNvPr id="198" name="直線コネクタ 197"/>
        <xdr:cNvCxnSpPr/>
      </xdr:nvCxnSpPr>
      <xdr:spPr>
        <a:xfrm>
          <a:off x="2336800" y="14245202"/>
          <a:ext cx="889000" cy="1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93870</xdr:rowOff>
    </xdr:from>
    <xdr:to>
      <xdr:col>4</xdr:col>
      <xdr:colOff>533400</xdr:colOff>
      <xdr:row>84</xdr:row>
      <xdr:rowOff>24020</xdr:rowOff>
    </xdr:to>
    <xdr:sp macro="" textlink="">
      <xdr:nvSpPr>
        <xdr:cNvPr id="199" name="フローチャート : 判断 198"/>
        <xdr:cNvSpPr/>
      </xdr:nvSpPr>
      <xdr:spPr>
        <a:xfrm>
          <a:off x="3175000" y="1432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8797</xdr:rowOff>
    </xdr:from>
    <xdr:ext cx="762000" cy="259045"/>
    <xdr:sp macro="" textlink="">
      <xdr:nvSpPr>
        <xdr:cNvPr id="200" name="テキスト ボックス 199"/>
        <xdr:cNvSpPr txBox="1"/>
      </xdr:nvSpPr>
      <xdr:spPr>
        <a:xfrm>
          <a:off x="2844800" y="144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167078</xdr:rowOff>
    </xdr:from>
    <xdr:to>
      <xdr:col>3</xdr:col>
      <xdr:colOff>279400</xdr:colOff>
      <xdr:row>83</xdr:row>
      <xdr:rowOff>14852</xdr:rowOff>
    </xdr:to>
    <xdr:cxnSp macro="">
      <xdr:nvCxnSpPr>
        <xdr:cNvPr id="201" name="直線コネクタ 200"/>
        <xdr:cNvCxnSpPr/>
      </xdr:nvCxnSpPr>
      <xdr:spPr>
        <a:xfrm>
          <a:off x="1447800" y="14225978"/>
          <a:ext cx="889000" cy="1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10744</xdr:rowOff>
    </xdr:from>
    <xdr:to>
      <xdr:col>3</xdr:col>
      <xdr:colOff>330200</xdr:colOff>
      <xdr:row>83</xdr:row>
      <xdr:rowOff>112344</xdr:rowOff>
    </xdr:to>
    <xdr:sp macro="" textlink="">
      <xdr:nvSpPr>
        <xdr:cNvPr id="202" name="フローチャート : 判断 201"/>
        <xdr:cNvSpPr/>
      </xdr:nvSpPr>
      <xdr:spPr>
        <a:xfrm>
          <a:off x="2286000" y="142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97121</xdr:rowOff>
    </xdr:from>
    <xdr:ext cx="762000" cy="259045"/>
    <xdr:sp macro="" textlink="">
      <xdr:nvSpPr>
        <xdr:cNvPr id="203" name="テキスト ボックス 202"/>
        <xdr:cNvSpPr txBox="1"/>
      </xdr:nvSpPr>
      <xdr:spPr>
        <a:xfrm>
          <a:off x="1955800" y="1432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42856</xdr:rowOff>
    </xdr:from>
    <xdr:to>
      <xdr:col>2</xdr:col>
      <xdr:colOff>127000</xdr:colOff>
      <xdr:row>83</xdr:row>
      <xdr:rowOff>144456</xdr:rowOff>
    </xdr:to>
    <xdr:sp macro="" textlink="">
      <xdr:nvSpPr>
        <xdr:cNvPr id="204" name="フローチャート : 判断 203"/>
        <xdr:cNvSpPr/>
      </xdr:nvSpPr>
      <xdr:spPr>
        <a:xfrm>
          <a:off x="1397000" y="1427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129233</xdr:rowOff>
    </xdr:from>
    <xdr:ext cx="762000" cy="259045"/>
    <xdr:sp macro="" textlink="">
      <xdr:nvSpPr>
        <xdr:cNvPr id="205" name="テキスト ボックス 204"/>
        <xdr:cNvSpPr txBox="1"/>
      </xdr:nvSpPr>
      <xdr:spPr>
        <a:xfrm>
          <a:off x="1066800" y="1435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3564</xdr:rowOff>
    </xdr:from>
    <xdr:to>
      <xdr:col>7</xdr:col>
      <xdr:colOff>203200</xdr:colOff>
      <xdr:row>83</xdr:row>
      <xdr:rowOff>105164</xdr:rowOff>
    </xdr:to>
    <xdr:sp macro="" textlink="">
      <xdr:nvSpPr>
        <xdr:cNvPr id="211" name="円/楕円 210"/>
        <xdr:cNvSpPr/>
      </xdr:nvSpPr>
      <xdr:spPr>
        <a:xfrm>
          <a:off x="4902200" y="1423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20091</xdr:rowOff>
    </xdr:from>
    <xdr:ext cx="762000" cy="259045"/>
    <xdr:sp macro="" textlink="">
      <xdr:nvSpPr>
        <xdr:cNvPr id="212" name="人件費・物件費等の状況該当値テキスト"/>
        <xdr:cNvSpPr txBox="1"/>
      </xdr:nvSpPr>
      <xdr:spPr>
        <a:xfrm>
          <a:off x="5041900" y="14078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104,072</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9437</xdr:rowOff>
    </xdr:from>
    <xdr:to>
      <xdr:col>6</xdr:col>
      <xdr:colOff>50800</xdr:colOff>
      <xdr:row>83</xdr:row>
      <xdr:rowOff>111037</xdr:rowOff>
    </xdr:to>
    <xdr:sp macro="" textlink="">
      <xdr:nvSpPr>
        <xdr:cNvPr id="213" name="円/楕円 212"/>
        <xdr:cNvSpPr/>
      </xdr:nvSpPr>
      <xdr:spPr>
        <a:xfrm>
          <a:off x="4064000" y="1423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121214</xdr:rowOff>
    </xdr:from>
    <xdr:ext cx="736600" cy="259045"/>
    <xdr:sp macro="" textlink="">
      <xdr:nvSpPr>
        <xdr:cNvPr id="214" name="テキスト ボックス 213"/>
        <xdr:cNvSpPr txBox="1"/>
      </xdr:nvSpPr>
      <xdr:spPr>
        <a:xfrm>
          <a:off x="3733800" y="14008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104,364</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155046</xdr:rowOff>
    </xdr:from>
    <xdr:to>
      <xdr:col>4</xdr:col>
      <xdr:colOff>533400</xdr:colOff>
      <xdr:row>83</xdr:row>
      <xdr:rowOff>85196</xdr:rowOff>
    </xdr:to>
    <xdr:sp macro="" textlink="">
      <xdr:nvSpPr>
        <xdr:cNvPr id="215" name="円/楕円 214"/>
        <xdr:cNvSpPr/>
      </xdr:nvSpPr>
      <xdr:spPr>
        <a:xfrm>
          <a:off x="3175000" y="1421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95373</xdr:rowOff>
    </xdr:from>
    <xdr:ext cx="762000" cy="259045"/>
    <xdr:sp macro="" textlink="">
      <xdr:nvSpPr>
        <xdr:cNvPr id="216" name="テキスト ボックス 215"/>
        <xdr:cNvSpPr txBox="1"/>
      </xdr:nvSpPr>
      <xdr:spPr>
        <a:xfrm>
          <a:off x="2844800" y="1398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103,079</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135502</xdr:rowOff>
    </xdr:from>
    <xdr:to>
      <xdr:col>3</xdr:col>
      <xdr:colOff>330200</xdr:colOff>
      <xdr:row>83</xdr:row>
      <xdr:rowOff>65652</xdr:rowOff>
    </xdr:to>
    <xdr:sp macro="" textlink="">
      <xdr:nvSpPr>
        <xdr:cNvPr id="217" name="円/楕円 216"/>
        <xdr:cNvSpPr/>
      </xdr:nvSpPr>
      <xdr:spPr>
        <a:xfrm>
          <a:off x="2286000" y="1419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75829</xdr:rowOff>
    </xdr:from>
    <xdr:ext cx="762000" cy="259045"/>
    <xdr:sp macro="" textlink="">
      <xdr:nvSpPr>
        <xdr:cNvPr id="218" name="テキスト ボックス 217"/>
        <xdr:cNvSpPr txBox="1"/>
      </xdr:nvSpPr>
      <xdr:spPr>
        <a:xfrm>
          <a:off x="1955800" y="13963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102,107</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116278</xdr:rowOff>
    </xdr:from>
    <xdr:to>
      <xdr:col>2</xdr:col>
      <xdr:colOff>127000</xdr:colOff>
      <xdr:row>83</xdr:row>
      <xdr:rowOff>46428</xdr:rowOff>
    </xdr:to>
    <xdr:sp macro="" textlink="">
      <xdr:nvSpPr>
        <xdr:cNvPr id="219" name="円/楕円 218"/>
        <xdr:cNvSpPr/>
      </xdr:nvSpPr>
      <xdr:spPr>
        <a:xfrm>
          <a:off x="1397000" y="1417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56605</xdr:rowOff>
    </xdr:from>
    <xdr:ext cx="762000" cy="259045"/>
    <xdr:sp macro="" textlink="">
      <xdr:nvSpPr>
        <xdr:cNvPr id="220" name="テキスト ボックス 219"/>
        <xdr:cNvSpPr txBox="1"/>
      </xdr:nvSpPr>
      <xdr:spPr>
        <a:xfrm>
          <a:off x="1066800" y="1394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101,151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24</a:t>
          </a:r>
          <a:r>
            <a:rPr kumimoji="1" lang="ja-JP" altLang="en-US" sz="1300">
              <a:latin typeface="ＭＳ Ｐゴシック"/>
            </a:rPr>
            <a:t>年度は国家公務員の給与改定特例法の影響により高い数値となっているが、この影響がないとした場合の指数は</a:t>
          </a:r>
          <a:r>
            <a:rPr kumimoji="1" lang="en-US" altLang="ja-JP" sz="1300">
              <a:latin typeface="ＭＳ Ｐゴシック"/>
            </a:rPr>
            <a:t>99.2</a:t>
          </a:r>
          <a:r>
            <a:rPr kumimoji="1" lang="ja-JP" altLang="en-US" sz="1300">
              <a:latin typeface="ＭＳ Ｐゴシック"/>
            </a:rPr>
            <a:t>となり、増から横ばいの傾向が続いている。平成</a:t>
          </a:r>
          <a:r>
            <a:rPr kumimoji="1" lang="en-US" altLang="ja-JP" sz="1300">
              <a:latin typeface="ＭＳ Ｐゴシック"/>
            </a:rPr>
            <a:t>28</a:t>
          </a:r>
          <a:r>
            <a:rPr kumimoji="1" lang="ja-JP" altLang="en-US" sz="1300">
              <a:latin typeface="ＭＳ Ｐゴシック"/>
            </a:rPr>
            <a:t>年度においては、職員給与費について、例月給を東京都に準拠し改定は行わず、地域手当の支給率を国基準の</a:t>
          </a:r>
          <a:r>
            <a:rPr kumimoji="1" lang="en-US" altLang="ja-JP" sz="1300">
              <a:latin typeface="ＭＳ Ｐゴシック"/>
            </a:rPr>
            <a:t>15</a:t>
          </a:r>
          <a:r>
            <a:rPr kumimoji="1" lang="ja-JP" altLang="en-US" sz="1300">
              <a:latin typeface="ＭＳ Ｐゴシック"/>
            </a:rPr>
            <a:t>％に改定した。その結果、ラスパイレス指数は</a:t>
          </a:r>
          <a:r>
            <a:rPr kumimoji="1" lang="en-US" altLang="ja-JP" sz="1300">
              <a:latin typeface="ＭＳ Ｐゴシック"/>
            </a:rPr>
            <a:t>99.7</a:t>
          </a:r>
          <a:r>
            <a:rPr kumimoji="1" lang="ja-JP" altLang="en-US" sz="1300">
              <a:latin typeface="ＭＳ Ｐゴシック"/>
            </a:rPr>
            <a:t>と類似団体平均</a:t>
          </a:r>
          <a:r>
            <a:rPr kumimoji="1" lang="en-US" altLang="ja-JP" sz="1300">
              <a:latin typeface="ＭＳ Ｐゴシック"/>
            </a:rPr>
            <a:t>99.8</a:t>
          </a:r>
          <a:r>
            <a:rPr kumimoji="1" lang="ja-JP" altLang="en-US" sz="1300">
              <a:latin typeface="ＭＳ Ｐゴシック"/>
            </a:rPr>
            <a:t>をわずかながら</a:t>
          </a:r>
          <a:r>
            <a:rPr kumimoji="1" lang="en-US" altLang="ja-JP" sz="1300">
              <a:latin typeface="ＭＳ Ｐゴシック"/>
            </a:rPr>
            <a:t>0.1</a:t>
          </a:r>
          <a:r>
            <a:rPr kumimoji="1" lang="ja-JP" altLang="en-US" sz="1300">
              <a:latin typeface="ＭＳ Ｐゴシック"/>
            </a:rPr>
            <a:t>ポイント下回った。引き続き、更なる給与水準の適正化に努める。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9737</xdr:rowOff>
    </xdr:from>
    <xdr:to>
      <xdr:col>24</xdr:col>
      <xdr:colOff>558800</xdr:colOff>
      <xdr:row>86</xdr:row>
      <xdr:rowOff>117687</xdr:rowOff>
    </xdr:to>
    <xdr:cxnSp macro="">
      <xdr:nvCxnSpPr>
        <xdr:cNvPr id="249" name="直線コネクタ 248"/>
        <xdr:cNvCxnSpPr/>
      </xdr:nvCxnSpPr>
      <xdr:spPr>
        <a:xfrm flipV="1">
          <a:off x="17018000" y="13897187"/>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89764</xdr:rowOff>
    </xdr:from>
    <xdr:ext cx="762000" cy="259045"/>
    <xdr:sp macro="" textlink="">
      <xdr:nvSpPr>
        <xdr:cNvPr id="250" name="給与水準   （国との比較）最小値テキスト"/>
        <xdr:cNvSpPr txBox="1"/>
      </xdr:nvSpPr>
      <xdr:spPr>
        <a:xfrm>
          <a:off x="17106900" y="1483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86</xdr:row>
      <xdr:rowOff>117687</xdr:rowOff>
    </xdr:from>
    <xdr:to>
      <xdr:col>24</xdr:col>
      <xdr:colOff>647700</xdr:colOff>
      <xdr:row>86</xdr:row>
      <xdr:rowOff>117687</xdr:rowOff>
    </xdr:to>
    <xdr:cxnSp macro="">
      <xdr:nvCxnSpPr>
        <xdr:cNvPr id="251" name="直線コネクタ 250"/>
        <xdr:cNvCxnSpPr/>
      </xdr:nvCxnSpPr>
      <xdr:spPr>
        <a:xfrm>
          <a:off x="16929100" y="1486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96114</xdr:rowOff>
    </xdr:from>
    <xdr:ext cx="762000" cy="259045"/>
    <xdr:sp macro="" textlink="">
      <xdr:nvSpPr>
        <xdr:cNvPr id="252" name="給与水準   （国との比較）最大値テキスト"/>
        <xdr:cNvSpPr txBox="1"/>
      </xdr:nvSpPr>
      <xdr:spPr>
        <a:xfrm>
          <a:off x="17106900" y="1364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91.2</a:t>
          </a:r>
          <a:endParaRPr kumimoji="1" lang="ja-JP" altLang="en-US" sz="1000" b="1">
            <a:latin typeface="ＭＳ Ｐゴシック"/>
          </a:endParaRPr>
        </a:p>
      </xdr:txBody>
    </xdr:sp>
    <xdr:clientData/>
  </xdr:oneCellAnchor>
  <xdr:twoCellAnchor>
    <xdr:from>
      <xdr:col>24</xdr:col>
      <xdr:colOff>469900</xdr:colOff>
      <xdr:row>81</xdr:row>
      <xdr:rowOff>9737</xdr:rowOff>
    </xdr:from>
    <xdr:to>
      <xdr:col>24</xdr:col>
      <xdr:colOff>647700</xdr:colOff>
      <xdr:row>81</xdr:row>
      <xdr:rowOff>9737</xdr:rowOff>
    </xdr:to>
    <xdr:cxnSp macro="">
      <xdr:nvCxnSpPr>
        <xdr:cNvPr id="253" name="直線コネクタ 252"/>
        <xdr:cNvCxnSpPr/>
      </xdr:nvCxnSpPr>
      <xdr:spPr>
        <a:xfrm>
          <a:off x="16929100" y="1389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7620</xdr:rowOff>
    </xdr:from>
    <xdr:to>
      <xdr:col>24</xdr:col>
      <xdr:colOff>558800</xdr:colOff>
      <xdr:row>85</xdr:row>
      <xdr:rowOff>15663</xdr:rowOff>
    </xdr:to>
    <xdr:cxnSp macro="">
      <xdr:nvCxnSpPr>
        <xdr:cNvPr id="254" name="直線コネクタ 253"/>
        <xdr:cNvCxnSpPr/>
      </xdr:nvCxnSpPr>
      <xdr:spPr>
        <a:xfrm flipV="1">
          <a:off x="16179800" y="1458087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108390</xdr:rowOff>
    </xdr:from>
    <xdr:ext cx="762000" cy="259045"/>
    <xdr:sp macro="" textlink="">
      <xdr:nvSpPr>
        <xdr:cNvPr id="255" name="給与水準   （国との比較）平均値テキスト"/>
        <xdr:cNvSpPr txBox="1"/>
      </xdr:nvSpPr>
      <xdr:spPr>
        <a:xfrm>
          <a:off x="17106900" y="14510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136313</xdr:rowOff>
    </xdr:from>
    <xdr:to>
      <xdr:col>24</xdr:col>
      <xdr:colOff>609600</xdr:colOff>
      <xdr:row>85</xdr:row>
      <xdr:rowOff>66463</xdr:rowOff>
    </xdr:to>
    <xdr:sp macro="" textlink="">
      <xdr:nvSpPr>
        <xdr:cNvPr id="256" name="フローチャート : 判断 255"/>
        <xdr:cNvSpPr/>
      </xdr:nvSpPr>
      <xdr:spPr>
        <a:xfrm>
          <a:off x="169672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15663</xdr:rowOff>
    </xdr:from>
    <xdr:to>
      <xdr:col>23</xdr:col>
      <xdr:colOff>406400</xdr:colOff>
      <xdr:row>85</xdr:row>
      <xdr:rowOff>15663</xdr:rowOff>
    </xdr:to>
    <xdr:cxnSp macro="">
      <xdr:nvCxnSpPr>
        <xdr:cNvPr id="257" name="直線コネクタ 256"/>
        <xdr:cNvCxnSpPr/>
      </xdr:nvCxnSpPr>
      <xdr:spPr>
        <a:xfrm>
          <a:off x="15290800" y="14588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128270</xdr:rowOff>
    </xdr:from>
    <xdr:to>
      <xdr:col>23</xdr:col>
      <xdr:colOff>457200</xdr:colOff>
      <xdr:row>85</xdr:row>
      <xdr:rowOff>58420</xdr:rowOff>
    </xdr:to>
    <xdr:sp macro="" textlink="">
      <xdr:nvSpPr>
        <xdr:cNvPr id="258" name="フローチャート : 判断 257"/>
        <xdr:cNvSpPr/>
      </xdr:nvSpPr>
      <xdr:spPr>
        <a:xfrm>
          <a:off x="161290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68597</xdr:rowOff>
    </xdr:from>
    <xdr:ext cx="736600" cy="259045"/>
    <xdr:sp macro="" textlink="">
      <xdr:nvSpPr>
        <xdr:cNvPr id="259" name="テキスト ボックス 258"/>
        <xdr:cNvSpPr txBox="1"/>
      </xdr:nvSpPr>
      <xdr:spPr>
        <a:xfrm>
          <a:off x="15798800" y="1429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138854</xdr:rowOff>
    </xdr:from>
    <xdr:to>
      <xdr:col>22</xdr:col>
      <xdr:colOff>203200</xdr:colOff>
      <xdr:row>85</xdr:row>
      <xdr:rowOff>15663</xdr:rowOff>
    </xdr:to>
    <xdr:cxnSp macro="">
      <xdr:nvCxnSpPr>
        <xdr:cNvPr id="260" name="直線コネクタ 259"/>
        <xdr:cNvCxnSpPr/>
      </xdr:nvCxnSpPr>
      <xdr:spPr>
        <a:xfrm>
          <a:off x="14401800" y="1454065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88054</xdr:rowOff>
    </xdr:from>
    <xdr:to>
      <xdr:col>22</xdr:col>
      <xdr:colOff>254000</xdr:colOff>
      <xdr:row>85</xdr:row>
      <xdr:rowOff>18204</xdr:rowOff>
    </xdr:to>
    <xdr:sp macro="" textlink="">
      <xdr:nvSpPr>
        <xdr:cNvPr id="261" name="フローチャート : 判断 260"/>
        <xdr:cNvSpPr/>
      </xdr:nvSpPr>
      <xdr:spPr>
        <a:xfrm>
          <a:off x="15240000" y="1448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28381</xdr:rowOff>
    </xdr:from>
    <xdr:ext cx="762000" cy="259045"/>
    <xdr:sp macro="" textlink="">
      <xdr:nvSpPr>
        <xdr:cNvPr id="262" name="テキスト ボックス 261"/>
        <xdr:cNvSpPr txBox="1"/>
      </xdr:nvSpPr>
      <xdr:spPr>
        <a:xfrm>
          <a:off x="14909800" y="1425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138854</xdr:rowOff>
    </xdr:from>
    <xdr:to>
      <xdr:col>21</xdr:col>
      <xdr:colOff>0</xdr:colOff>
      <xdr:row>88</xdr:row>
      <xdr:rowOff>112607</xdr:rowOff>
    </xdr:to>
    <xdr:cxnSp macro="">
      <xdr:nvCxnSpPr>
        <xdr:cNvPr id="263" name="直線コネクタ 262"/>
        <xdr:cNvCxnSpPr/>
      </xdr:nvCxnSpPr>
      <xdr:spPr>
        <a:xfrm flipV="1">
          <a:off x="13512800" y="14540654"/>
          <a:ext cx="889000" cy="65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63923</xdr:rowOff>
    </xdr:from>
    <xdr:to>
      <xdr:col>21</xdr:col>
      <xdr:colOff>50800</xdr:colOff>
      <xdr:row>84</xdr:row>
      <xdr:rowOff>165523</xdr:rowOff>
    </xdr:to>
    <xdr:sp macro="" textlink="">
      <xdr:nvSpPr>
        <xdr:cNvPr id="264" name="フローチャート : 判断 263"/>
        <xdr:cNvSpPr/>
      </xdr:nvSpPr>
      <xdr:spPr>
        <a:xfrm>
          <a:off x="14351000" y="144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4250</xdr:rowOff>
    </xdr:from>
    <xdr:ext cx="762000" cy="259045"/>
    <xdr:sp macro="" textlink="">
      <xdr:nvSpPr>
        <xdr:cNvPr id="265" name="テキスト ボックス 264"/>
        <xdr:cNvSpPr txBox="1"/>
      </xdr:nvSpPr>
      <xdr:spPr>
        <a:xfrm>
          <a:off x="14020800" y="1423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6" name="フローチャート : 判断 265"/>
        <xdr:cNvSpPr/>
      </xdr:nvSpPr>
      <xdr:spPr>
        <a:xfrm>
          <a:off x="13462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149454</xdr:rowOff>
    </xdr:from>
    <xdr:ext cx="762000" cy="259045"/>
    <xdr:sp macro="" textlink="">
      <xdr:nvSpPr>
        <xdr:cNvPr id="267" name="テキスト ボックス 266"/>
        <xdr:cNvSpPr txBox="1"/>
      </xdr:nvSpPr>
      <xdr:spPr>
        <a:xfrm>
          <a:off x="13131800" y="1489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73" name="円/楕円 272"/>
        <xdr:cNvSpPr/>
      </xdr:nvSpPr>
      <xdr:spPr>
        <a:xfrm>
          <a:off x="169672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144797</xdr:rowOff>
    </xdr:from>
    <xdr:ext cx="762000" cy="259045"/>
    <xdr:sp macro="" textlink="">
      <xdr:nvSpPr>
        <xdr:cNvPr id="274" name="給与水準   （国との比較）該当値テキスト"/>
        <xdr:cNvSpPr txBox="1"/>
      </xdr:nvSpPr>
      <xdr:spPr>
        <a:xfrm>
          <a:off x="17106900" y="1437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136313</xdr:rowOff>
    </xdr:from>
    <xdr:to>
      <xdr:col>23</xdr:col>
      <xdr:colOff>457200</xdr:colOff>
      <xdr:row>85</xdr:row>
      <xdr:rowOff>66463</xdr:rowOff>
    </xdr:to>
    <xdr:sp macro="" textlink="">
      <xdr:nvSpPr>
        <xdr:cNvPr id="275" name="円/楕円 274"/>
        <xdr:cNvSpPr/>
      </xdr:nvSpPr>
      <xdr:spPr>
        <a:xfrm>
          <a:off x="161290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51240</xdr:rowOff>
    </xdr:from>
    <xdr:ext cx="736600" cy="259045"/>
    <xdr:sp macro="" textlink="">
      <xdr:nvSpPr>
        <xdr:cNvPr id="276" name="テキスト ボックス 275"/>
        <xdr:cNvSpPr txBox="1"/>
      </xdr:nvSpPr>
      <xdr:spPr>
        <a:xfrm>
          <a:off x="15798800" y="1462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136313</xdr:rowOff>
    </xdr:from>
    <xdr:to>
      <xdr:col>22</xdr:col>
      <xdr:colOff>254000</xdr:colOff>
      <xdr:row>85</xdr:row>
      <xdr:rowOff>66463</xdr:rowOff>
    </xdr:to>
    <xdr:sp macro="" textlink="">
      <xdr:nvSpPr>
        <xdr:cNvPr id="277" name="円/楕円 276"/>
        <xdr:cNvSpPr/>
      </xdr:nvSpPr>
      <xdr:spPr>
        <a:xfrm>
          <a:off x="15240000" y="14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51240</xdr:rowOff>
    </xdr:from>
    <xdr:ext cx="762000" cy="259045"/>
    <xdr:sp macro="" textlink="">
      <xdr:nvSpPr>
        <xdr:cNvPr id="278" name="テキスト ボックス 277"/>
        <xdr:cNvSpPr txBox="1"/>
      </xdr:nvSpPr>
      <xdr:spPr>
        <a:xfrm>
          <a:off x="14909800" y="1462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88054</xdr:rowOff>
    </xdr:from>
    <xdr:to>
      <xdr:col>21</xdr:col>
      <xdr:colOff>50800</xdr:colOff>
      <xdr:row>85</xdr:row>
      <xdr:rowOff>18204</xdr:rowOff>
    </xdr:to>
    <xdr:sp macro="" textlink="">
      <xdr:nvSpPr>
        <xdr:cNvPr id="279" name="円/楕円 278"/>
        <xdr:cNvSpPr/>
      </xdr:nvSpPr>
      <xdr:spPr>
        <a:xfrm>
          <a:off x="14351000" y="1448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2981</xdr:rowOff>
    </xdr:from>
    <xdr:ext cx="762000" cy="259045"/>
    <xdr:sp macro="" textlink="">
      <xdr:nvSpPr>
        <xdr:cNvPr id="280" name="テキスト ボックス 279"/>
        <xdr:cNvSpPr txBox="1"/>
      </xdr:nvSpPr>
      <xdr:spPr>
        <a:xfrm>
          <a:off x="14020800" y="1457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81" name="円/楕円 280"/>
        <xdr:cNvSpPr/>
      </xdr:nvSpPr>
      <xdr:spPr>
        <a:xfrm>
          <a:off x="13462000" y="151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148184</xdr:rowOff>
    </xdr:from>
    <xdr:ext cx="762000" cy="259045"/>
    <xdr:sp macro="" textlink="">
      <xdr:nvSpPr>
        <xdr:cNvPr id="282" name="テキスト ボックス 281"/>
        <xdr:cNvSpPr txBox="1"/>
      </xdr:nvSpPr>
      <xdr:spPr>
        <a:xfrm>
          <a:off x="13131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[4.97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「第四次中期行財政運営計画」（平成</a:t>
          </a:r>
          <a:r>
            <a:rPr kumimoji="1" lang="en-US" altLang="ja-JP" sz="1300">
              <a:latin typeface="ＭＳ Ｐゴシック"/>
            </a:rPr>
            <a:t>24</a:t>
          </a:r>
          <a:r>
            <a:rPr kumimoji="1" lang="ja-JP" altLang="en-US" sz="1300">
              <a:latin typeface="ＭＳ Ｐゴシック"/>
            </a:rPr>
            <a:t>～</a:t>
          </a:r>
          <a:r>
            <a:rPr kumimoji="1" lang="en-US" altLang="ja-JP" sz="1300">
              <a:latin typeface="ＭＳ Ｐゴシック"/>
            </a:rPr>
            <a:t>28</a:t>
          </a:r>
          <a:r>
            <a:rPr kumimoji="1" lang="ja-JP" altLang="en-US" sz="1300">
              <a:latin typeface="ＭＳ Ｐゴシック"/>
            </a:rPr>
            <a:t>年度）に基づき職員数の削減を進め、地方自治法や条例に基づく派遣職員を除く平成</a:t>
          </a:r>
          <a:r>
            <a:rPr kumimoji="1" lang="en-US" altLang="ja-JP" sz="1300">
              <a:latin typeface="ＭＳ Ｐゴシック"/>
            </a:rPr>
            <a:t>29</a:t>
          </a:r>
          <a:r>
            <a:rPr kumimoji="1" lang="ja-JP" altLang="en-US" sz="1300">
              <a:latin typeface="ＭＳ Ｐゴシック"/>
            </a:rPr>
            <a:t>年４月の職員数は計画に定めた目標である</a:t>
          </a:r>
          <a:r>
            <a:rPr kumimoji="1" lang="en-US" altLang="ja-JP" sz="1300">
              <a:latin typeface="ＭＳ Ｐゴシック"/>
            </a:rPr>
            <a:t>614</a:t>
          </a:r>
          <a:r>
            <a:rPr kumimoji="1" lang="ja-JP" altLang="en-US" sz="1300">
              <a:latin typeface="ＭＳ Ｐゴシック"/>
            </a:rPr>
            <a:t>人となった。今後は、「昭島市行財政改革推進プラン」に基づき、市民サービスの質を確保しつつ、行政課題に対応した組織体制の構築に努めるとともに、地域特性や類似団体等との比較による分析を踏まえ、適正な職員数による行財政運営に努め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110384</xdr:rowOff>
    </xdr:from>
    <xdr:to>
      <xdr:col>24</xdr:col>
      <xdr:colOff>558800</xdr:colOff>
      <xdr:row>66</xdr:row>
      <xdr:rowOff>32279</xdr:rowOff>
    </xdr:to>
    <xdr:cxnSp macro="">
      <xdr:nvCxnSpPr>
        <xdr:cNvPr id="312" name="直線コネクタ 311"/>
        <xdr:cNvCxnSpPr/>
      </xdr:nvCxnSpPr>
      <xdr:spPr>
        <a:xfrm flipV="1">
          <a:off x="17018000" y="10225934"/>
          <a:ext cx="0" cy="1122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4356</xdr:rowOff>
    </xdr:from>
    <xdr:ext cx="762000" cy="259045"/>
    <xdr:sp macro="" textlink="">
      <xdr:nvSpPr>
        <xdr:cNvPr id="313" name="定員管理の状況最小値テキスト"/>
        <xdr:cNvSpPr txBox="1"/>
      </xdr:nvSpPr>
      <xdr:spPr>
        <a:xfrm>
          <a:off x="17106900" y="1132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24</xdr:col>
      <xdr:colOff>469900</xdr:colOff>
      <xdr:row>66</xdr:row>
      <xdr:rowOff>32279</xdr:rowOff>
    </xdr:from>
    <xdr:to>
      <xdr:col>24</xdr:col>
      <xdr:colOff>647700</xdr:colOff>
      <xdr:row>66</xdr:row>
      <xdr:rowOff>32279</xdr:rowOff>
    </xdr:to>
    <xdr:cxnSp macro="">
      <xdr:nvCxnSpPr>
        <xdr:cNvPr id="314" name="直線コネクタ 313"/>
        <xdr:cNvCxnSpPr/>
      </xdr:nvCxnSpPr>
      <xdr:spPr>
        <a:xfrm>
          <a:off x="16929100" y="11347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25311</xdr:rowOff>
    </xdr:from>
    <xdr:ext cx="762000" cy="259045"/>
    <xdr:sp macro="" textlink="">
      <xdr:nvSpPr>
        <xdr:cNvPr id="315"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24</xdr:col>
      <xdr:colOff>469900</xdr:colOff>
      <xdr:row>59</xdr:row>
      <xdr:rowOff>110384</xdr:rowOff>
    </xdr:from>
    <xdr:to>
      <xdr:col>24</xdr:col>
      <xdr:colOff>647700</xdr:colOff>
      <xdr:row>59</xdr:row>
      <xdr:rowOff>110384</xdr:rowOff>
    </xdr:to>
    <xdr:cxnSp macro="">
      <xdr:nvCxnSpPr>
        <xdr:cNvPr id="316" name="直線コネクタ 315"/>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127423</xdr:rowOff>
    </xdr:from>
    <xdr:to>
      <xdr:col>24</xdr:col>
      <xdr:colOff>558800</xdr:colOff>
      <xdr:row>61</xdr:row>
      <xdr:rowOff>129434</xdr:rowOff>
    </xdr:to>
    <xdr:cxnSp macro="">
      <xdr:nvCxnSpPr>
        <xdr:cNvPr id="317" name="直線コネクタ 316"/>
        <xdr:cNvCxnSpPr/>
      </xdr:nvCxnSpPr>
      <xdr:spPr>
        <a:xfrm>
          <a:off x="16179800" y="10585873"/>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80345</xdr:rowOff>
    </xdr:from>
    <xdr:ext cx="762000" cy="259045"/>
    <xdr:sp macro="" textlink="">
      <xdr:nvSpPr>
        <xdr:cNvPr id="318" name="定員管理の状況平均値テキスト"/>
        <xdr:cNvSpPr txBox="1"/>
      </xdr:nvSpPr>
      <xdr:spPr>
        <a:xfrm>
          <a:off x="17106900" y="10710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108268</xdr:rowOff>
    </xdr:from>
    <xdr:to>
      <xdr:col>24</xdr:col>
      <xdr:colOff>609600</xdr:colOff>
      <xdr:row>63</xdr:row>
      <xdr:rowOff>38418</xdr:rowOff>
    </xdr:to>
    <xdr:sp macro="" textlink="">
      <xdr:nvSpPr>
        <xdr:cNvPr id="319" name="フローチャート : 判断 318"/>
        <xdr:cNvSpPr/>
      </xdr:nvSpPr>
      <xdr:spPr>
        <a:xfrm>
          <a:off x="169672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127423</xdr:rowOff>
    </xdr:from>
    <xdr:to>
      <xdr:col>23</xdr:col>
      <xdr:colOff>406400</xdr:colOff>
      <xdr:row>61</xdr:row>
      <xdr:rowOff>145521</xdr:rowOff>
    </xdr:to>
    <xdr:cxnSp macro="">
      <xdr:nvCxnSpPr>
        <xdr:cNvPr id="320" name="直線コネクタ 319"/>
        <xdr:cNvCxnSpPr/>
      </xdr:nvCxnSpPr>
      <xdr:spPr>
        <a:xfrm flipV="1">
          <a:off x="15290800" y="10585873"/>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126365</xdr:rowOff>
    </xdr:from>
    <xdr:to>
      <xdr:col>23</xdr:col>
      <xdr:colOff>457200</xdr:colOff>
      <xdr:row>63</xdr:row>
      <xdr:rowOff>56515</xdr:rowOff>
    </xdr:to>
    <xdr:sp macro="" textlink="">
      <xdr:nvSpPr>
        <xdr:cNvPr id="321" name="フローチャート : 判断 320"/>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41292</xdr:rowOff>
    </xdr:from>
    <xdr:ext cx="736600" cy="259045"/>
    <xdr:sp macro="" textlink="">
      <xdr:nvSpPr>
        <xdr:cNvPr id="322" name="テキスト ボックス 321"/>
        <xdr:cNvSpPr txBox="1"/>
      </xdr:nvSpPr>
      <xdr:spPr>
        <a:xfrm>
          <a:off x="15798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145521</xdr:rowOff>
    </xdr:from>
    <xdr:to>
      <xdr:col>22</xdr:col>
      <xdr:colOff>203200</xdr:colOff>
      <xdr:row>61</xdr:row>
      <xdr:rowOff>161607</xdr:rowOff>
    </xdr:to>
    <xdr:cxnSp macro="">
      <xdr:nvCxnSpPr>
        <xdr:cNvPr id="323" name="直線コネクタ 322"/>
        <xdr:cNvCxnSpPr/>
      </xdr:nvCxnSpPr>
      <xdr:spPr>
        <a:xfrm flipV="1">
          <a:off x="14401800" y="10603971"/>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19262</xdr:rowOff>
    </xdr:from>
    <xdr:to>
      <xdr:col>22</xdr:col>
      <xdr:colOff>254000</xdr:colOff>
      <xdr:row>63</xdr:row>
      <xdr:rowOff>120862</xdr:rowOff>
    </xdr:to>
    <xdr:sp macro="" textlink="">
      <xdr:nvSpPr>
        <xdr:cNvPr id="324" name="フローチャート : 判断 323"/>
        <xdr:cNvSpPr/>
      </xdr:nvSpPr>
      <xdr:spPr>
        <a:xfrm>
          <a:off x="15240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105639</xdr:rowOff>
    </xdr:from>
    <xdr:ext cx="762000" cy="259045"/>
    <xdr:sp macro="" textlink="">
      <xdr:nvSpPr>
        <xdr:cNvPr id="325" name="テキスト ボックス 324"/>
        <xdr:cNvSpPr txBox="1"/>
      </xdr:nvSpPr>
      <xdr:spPr>
        <a:xfrm>
          <a:off x="14909800" y="109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161607</xdr:rowOff>
    </xdr:from>
    <xdr:to>
      <xdr:col>21</xdr:col>
      <xdr:colOff>0</xdr:colOff>
      <xdr:row>61</xdr:row>
      <xdr:rowOff>165629</xdr:rowOff>
    </xdr:to>
    <xdr:cxnSp macro="">
      <xdr:nvCxnSpPr>
        <xdr:cNvPr id="326" name="直線コネクタ 325"/>
        <xdr:cNvCxnSpPr/>
      </xdr:nvCxnSpPr>
      <xdr:spPr>
        <a:xfrm flipV="1">
          <a:off x="13512800" y="1062005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23283</xdr:rowOff>
    </xdr:from>
    <xdr:to>
      <xdr:col>21</xdr:col>
      <xdr:colOff>50800</xdr:colOff>
      <xdr:row>63</xdr:row>
      <xdr:rowOff>124883</xdr:rowOff>
    </xdr:to>
    <xdr:sp macro="" textlink="">
      <xdr:nvSpPr>
        <xdr:cNvPr id="327" name="フローチャート : 判断 326"/>
        <xdr:cNvSpPr/>
      </xdr:nvSpPr>
      <xdr:spPr>
        <a:xfrm>
          <a:off x="14351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109660</xdr:rowOff>
    </xdr:from>
    <xdr:ext cx="762000" cy="259045"/>
    <xdr:sp macro="" textlink="">
      <xdr:nvSpPr>
        <xdr:cNvPr id="328" name="テキスト ボックス 327"/>
        <xdr:cNvSpPr txBox="1"/>
      </xdr:nvSpPr>
      <xdr:spPr>
        <a:xfrm>
          <a:off x="14020800" y="1091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29316</xdr:rowOff>
    </xdr:from>
    <xdr:to>
      <xdr:col>19</xdr:col>
      <xdr:colOff>533400</xdr:colOff>
      <xdr:row>63</xdr:row>
      <xdr:rowOff>130916</xdr:rowOff>
    </xdr:to>
    <xdr:sp macro="" textlink="">
      <xdr:nvSpPr>
        <xdr:cNvPr id="329" name="フローチャート : 判断 328"/>
        <xdr:cNvSpPr/>
      </xdr:nvSpPr>
      <xdr:spPr>
        <a:xfrm>
          <a:off x="13462000" y="1083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115693</xdr:rowOff>
    </xdr:from>
    <xdr:ext cx="762000" cy="259045"/>
    <xdr:sp macro="" textlink="">
      <xdr:nvSpPr>
        <xdr:cNvPr id="330" name="テキスト ボックス 329"/>
        <xdr:cNvSpPr txBox="1"/>
      </xdr:nvSpPr>
      <xdr:spPr>
        <a:xfrm>
          <a:off x="13131800" y="1091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78634</xdr:rowOff>
    </xdr:from>
    <xdr:to>
      <xdr:col>24</xdr:col>
      <xdr:colOff>609600</xdr:colOff>
      <xdr:row>62</xdr:row>
      <xdr:rowOff>8784</xdr:rowOff>
    </xdr:to>
    <xdr:sp macro="" textlink="">
      <xdr:nvSpPr>
        <xdr:cNvPr id="336" name="円/楕円 335"/>
        <xdr:cNvSpPr/>
      </xdr:nvSpPr>
      <xdr:spPr>
        <a:xfrm>
          <a:off x="16967200" y="105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95161</xdr:rowOff>
    </xdr:from>
    <xdr:ext cx="762000" cy="259045"/>
    <xdr:sp macro="" textlink="">
      <xdr:nvSpPr>
        <xdr:cNvPr id="337" name="定員管理の状況該当値テキスト"/>
        <xdr:cNvSpPr txBox="1"/>
      </xdr:nvSpPr>
      <xdr:spPr>
        <a:xfrm>
          <a:off x="17106900" y="1038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4.97</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76623</xdr:rowOff>
    </xdr:from>
    <xdr:to>
      <xdr:col>23</xdr:col>
      <xdr:colOff>457200</xdr:colOff>
      <xdr:row>62</xdr:row>
      <xdr:rowOff>6773</xdr:rowOff>
    </xdr:to>
    <xdr:sp macro="" textlink="">
      <xdr:nvSpPr>
        <xdr:cNvPr id="338" name="円/楕円 337"/>
        <xdr:cNvSpPr/>
      </xdr:nvSpPr>
      <xdr:spPr>
        <a:xfrm>
          <a:off x="16129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16950</xdr:rowOff>
    </xdr:from>
    <xdr:ext cx="736600" cy="259045"/>
    <xdr:sp macro="" textlink="">
      <xdr:nvSpPr>
        <xdr:cNvPr id="339" name="テキスト ボックス 338"/>
        <xdr:cNvSpPr txBox="1"/>
      </xdr:nvSpPr>
      <xdr:spPr>
        <a:xfrm>
          <a:off x="15798800" y="1030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4.96</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94721</xdr:rowOff>
    </xdr:from>
    <xdr:to>
      <xdr:col>22</xdr:col>
      <xdr:colOff>254000</xdr:colOff>
      <xdr:row>62</xdr:row>
      <xdr:rowOff>24871</xdr:rowOff>
    </xdr:to>
    <xdr:sp macro="" textlink="">
      <xdr:nvSpPr>
        <xdr:cNvPr id="340" name="円/楕円 339"/>
        <xdr:cNvSpPr/>
      </xdr:nvSpPr>
      <xdr:spPr>
        <a:xfrm>
          <a:off x="15240000" y="105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35048</xdr:rowOff>
    </xdr:from>
    <xdr:ext cx="762000" cy="259045"/>
    <xdr:sp macro="" textlink="">
      <xdr:nvSpPr>
        <xdr:cNvPr id="341" name="テキスト ボックス 340"/>
        <xdr:cNvSpPr txBox="1"/>
      </xdr:nvSpPr>
      <xdr:spPr>
        <a:xfrm>
          <a:off x="14909800" y="1032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5.05</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110807</xdr:rowOff>
    </xdr:from>
    <xdr:to>
      <xdr:col>21</xdr:col>
      <xdr:colOff>50800</xdr:colOff>
      <xdr:row>62</xdr:row>
      <xdr:rowOff>40957</xdr:rowOff>
    </xdr:to>
    <xdr:sp macro="" textlink="">
      <xdr:nvSpPr>
        <xdr:cNvPr id="342" name="円/楕円 341"/>
        <xdr:cNvSpPr/>
      </xdr:nvSpPr>
      <xdr:spPr>
        <a:xfrm>
          <a:off x="14351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51134</xdr:rowOff>
    </xdr:from>
    <xdr:ext cx="762000" cy="259045"/>
    <xdr:sp macro="" textlink="">
      <xdr:nvSpPr>
        <xdr:cNvPr id="343" name="テキスト ボックス 342"/>
        <xdr:cNvSpPr txBox="1"/>
      </xdr:nvSpPr>
      <xdr:spPr>
        <a:xfrm>
          <a:off x="14020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5.13</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114829</xdr:rowOff>
    </xdr:from>
    <xdr:to>
      <xdr:col>19</xdr:col>
      <xdr:colOff>533400</xdr:colOff>
      <xdr:row>62</xdr:row>
      <xdr:rowOff>44979</xdr:rowOff>
    </xdr:to>
    <xdr:sp macro="" textlink="">
      <xdr:nvSpPr>
        <xdr:cNvPr id="344" name="円/楕円 343"/>
        <xdr:cNvSpPr/>
      </xdr:nvSpPr>
      <xdr:spPr>
        <a:xfrm>
          <a:off x="13462000" y="1057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55156</xdr:rowOff>
    </xdr:from>
    <xdr:ext cx="762000" cy="259045"/>
    <xdr:sp macro="" textlink="">
      <xdr:nvSpPr>
        <xdr:cNvPr id="345" name="テキスト ボックス 344"/>
        <xdr:cNvSpPr txBox="1"/>
      </xdr:nvSpPr>
      <xdr:spPr>
        <a:xfrm>
          <a:off x="13131800" y="1034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 </a:t>
          </a: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既往債の償還終了に伴い、元利償還金が平成</a:t>
          </a:r>
          <a:r>
            <a:rPr kumimoji="1" lang="en-US" altLang="ja-JP" sz="1300">
              <a:latin typeface="ＭＳ Ｐゴシック"/>
            </a:rPr>
            <a:t>27</a:t>
          </a:r>
          <a:r>
            <a:rPr kumimoji="1" lang="ja-JP" altLang="en-US" sz="1300">
              <a:latin typeface="ＭＳ Ｐゴシック"/>
            </a:rPr>
            <a:t>年度決算以降大幅減となり、単年度の比率も、平成</a:t>
          </a:r>
          <a:r>
            <a:rPr kumimoji="1" lang="en-US" altLang="ja-JP" sz="1300">
              <a:latin typeface="ＭＳ Ｐゴシック"/>
            </a:rPr>
            <a:t>27</a:t>
          </a:r>
          <a:r>
            <a:rPr kumimoji="1" lang="ja-JP" altLang="en-US" sz="1300">
              <a:latin typeface="ＭＳ Ｐゴシック"/>
            </a:rPr>
            <a:t>年度決算以降大幅に低下した。このため、三か年平均についても、引き続き比率が減となり、類似団体平均を下回る低位の水準に留まっている。今後は、（仮称）教育福祉総合センター整備事業をはじめとする大規模建設事業の実施に伴い、多額の地方債発行に伴う公債費の増が見込まれることから、引き続き、実質公債費比率の推計により、起債対象事業の限定や特例地方債の発行抑制を図り、将来に過度の負担を残さぬよう起債に依存することのない事業執行に努める。</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113030</xdr:rowOff>
    </xdr:from>
    <xdr:to>
      <xdr:col>24</xdr:col>
      <xdr:colOff>558800</xdr:colOff>
      <xdr:row>44</xdr:row>
      <xdr:rowOff>98743</xdr:rowOff>
    </xdr:to>
    <xdr:cxnSp macro="">
      <xdr:nvCxnSpPr>
        <xdr:cNvPr id="370" name="直線コネクタ 369"/>
        <xdr:cNvCxnSpPr/>
      </xdr:nvCxnSpPr>
      <xdr:spPr>
        <a:xfrm flipV="1">
          <a:off x="17018000" y="628523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70820</xdr:rowOff>
    </xdr:from>
    <xdr:ext cx="762000" cy="259045"/>
    <xdr:sp macro="" textlink="">
      <xdr:nvSpPr>
        <xdr:cNvPr id="371" name="公債費負担の状況最小値テキスト"/>
        <xdr:cNvSpPr txBox="1"/>
      </xdr:nvSpPr>
      <xdr:spPr>
        <a:xfrm>
          <a:off x="17106900" y="761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24</xdr:col>
      <xdr:colOff>469900</xdr:colOff>
      <xdr:row>44</xdr:row>
      <xdr:rowOff>98743</xdr:rowOff>
    </xdr:from>
    <xdr:to>
      <xdr:col>24</xdr:col>
      <xdr:colOff>647700</xdr:colOff>
      <xdr:row>44</xdr:row>
      <xdr:rowOff>98743</xdr:rowOff>
    </xdr:to>
    <xdr:cxnSp macro="">
      <xdr:nvCxnSpPr>
        <xdr:cNvPr id="372" name="直線コネクタ 371"/>
        <xdr:cNvCxnSpPr/>
      </xdr:nvCxnSpPr>
      <xdr:spPr>
        <a:xfrm>
          <a:off x="16929100" y="764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27957</xdr:rowOff>
    </xdr:from>
    <xdr:ext cx="762000" cy="259045"/>
    <xdr:sp macro="" textlink="">
      <xdr:nvSpPr>
        <xdr:cNvPr id="373"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24</xdr:col>
      <xdr:colOff>469900</xdr:colOff>
      <xdr:row>36</xdr:row>
      <xdr:rowOff>113030</xdr:rowOff>
    </xdr:from>
    <xdr:to>
      <xdr:col>24</xdr:col>
      <xdr:colOff>647700</xdr:colOff>
      <xdr:row>36</xdr:row>
      <xdr:rowOff>113030</xdr:rowOff>
    </xdr:to>
    <xdr:cxnSp macro="">
      <xdr:nvCxnSpPr>
        <xdr:cNvPr id="374" name="直線コネクタ 373"/>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68263</xdr:rowOff>
    </xdr:from>
    <xdr:to>
      <xdr:col>24</xdr:col>
      <xdr:colOff>558800</xdr:colOff>
      <xdr:row>37</xdr:row>
      <xdr:rowOff>92392</xdr:rowOff>
    </xdr:to>
    <xdr:cxnSp macro="">
      <xdr:nvCxnSpPr>
        <xdr:cNvPr id="375" name="直線コネクタ 374"/>
        <xdr:cNvCxnSpPr/>
      </xdr:nvCxnSpPr>
      <xdr:spPr>
        <a:xfrm flipV="1">
          <a:off x="16179800" y="6411913"/>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89552</xdr:rowOff>
    </xdr:from>
    <xdr:ext cx="762000" cy="259045"/>
    <xdr:sp macro="" textlink="">
      <xdr:nvSpPr>
        <xdr:cNvPr id="376" name="公債費負担の状況平均値テキスト"/>
        <xdr:cNvSpPr txBox="1"/>
      </xdr:nvSpPr>
      <xdr:spPr>
        <a:xfrm>
          <a:off x="17106900" y="6604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5.0</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117475</xdr:rowOff>
    </xdr:from>
    <xdr:to>
      <xdr:col>24</xdr:col>
      <xdr:colOff>609600</xdr:colOff>
      <xdr:row>39</xdr:row>
      <xdr:rowOff>47625</xdr:rowOff>
    </xdr:to>
    <xdr:sp macro="" textlink="">
      <xdr:nvSpPr>
        <xdr:cNvPr id="377" name="フローチャート : 判断 376"/>
        <xdr:cNvSpPr/>
      </xdr:nvSpPr>
      <xdr:spPr>
        <a:xfrm>
          <a:off x="169672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92392</xdr:rowOff>
    </xdr:from>
    <xdr:to>
      <xdr:col>23</xdr:col>
      <xdr:colOff>406400</xdr:colOff>
      <xdr:row>37</xdr:row>
      <xdr:rowOff>110490</xdr:rowOff>
    </xdr:to>
    <xdr:cxnSp macro="">
      <xdr:nvCxnSpPr>
        <xdr:cNvPr id="378" name="直線コネクタ 377"/>
        <xdr:cNvCxnSpPr/>
      </xdr:nvCxnSpPr>
      <xdr:spPr>
        <a:xfrm flipV="1">
          <a:off x="15290800" y="643604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38</xdr:row>
      <xdr:rowOff>135572</xdr:rowOff>
    </xdr:from>
    <xdr:to>
      <xdr:col>23</xdr:col>
      <xdr:colOff>457200</xdr:colOff>
      <xdr:row>39</xdr:row>
      <xdr:rowOff>65722</xdr:rowOff>
    </xdr:to>
    <xdr:sp macro="" textlink="">
      <xdr:nvSpPr>
        <xdr:cNvPr id="379" name="フローチャート : 判断 378"/>
        <xdr:cNvSpPr/>
      </xdr:nvSpPr>
      <xdr:spPr>
        <a:xfrm>
          <a:off x="161290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50499</xdr:rowOff>
    </xdr:from>
    <xdr:ext cx="736600" cy="259045"/>
    <xdr:sp macro="" textlink="">
      <xdr:nvSpPr>
        <xdr:cNvPr id="380" name="テキスト ボックス 379"/>
        <xdr:cNvSpPr txBox="1"/>
      </xdr:nvSpPr>
      <xdr:spPr>
        <a:xfrm>
          <a:off x="15798800" y="673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110490</xdr:rowOff>
    </xdr:from>
    <xdr:to>
      <xdr:col>22</xdr:col>
      <xdr:colOff>203200</xdr:colOff>
      <xdr:row>37</xdr:row>
      <xdr:rowOff>122555</xdr:rowOff>
    </xdr:to>
    <xdr:cxnSp macro="">
      <xdr:nvCxnSpPr>
        <xdr:cNvPr id="381" name="直線コネクタ 380"/>
        <xdr:cNvCxnSpPr/>
      </xdr:nvCxnSpPr>
      <xdr:spPr>
        <a:xfrm flipV="1">
          <a:off x="14401800" y="645414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72707</xdr:rowOff>
    </xdr:from>
    <xdr:to>
      <xdr:col>22</xdr:col>
      <xdr:colOff>254000</xdr:colOff>
      <xdr:row>40</xdr:row>
      <xdr:rowOff>2857</xdr:rowOff>
    </xdr:to>
    <xdr:sp macro="" textlink="">
      <xdr:nvSpPr>
        <xdr:cNvPr id="382" name="フローチャート : 判断 381"/>
        <xdr:cNvSpPr/>
      </xdr:nvSpPr>
      <xdr:spPr>
        <a:xfrm>
          <a:off x="15240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159084</xdr:rowOff>
    </xdr:from>
    <xdr:ext cx="762000" cy="259045"/>
    <xdr:sp macro="" textlink="">
      <xdr:nvSpPr>
        <xdr:cNvPr id="383" name="テキスト ボックス 382"/>
        <xdr:cNvSpPr txBox="1"/>
      </xdr:nvSpPr>
      <xdr:spPr>
        <a:xfrm>
          <a:off x="14909800" y="68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116522</xdr:rowOff>
    </xdr:from>
    <xdr:to>
      <xdr:col>21</xdr:col>
      <xdr:colOff>0</xdr:colOff>
      <xdr:row>37</xdr:row>
      <xdr:rowOff>122555</xdr:rowOff>
    </xdr:to>
    <xdr:cxnSp macro="">
      <xdr:nvCxnSpPr>
        <xdr:cNvPr id="384" name="直線コネクタ 383"/>
        <xdr:cNvCxnSpPr/>
      </xdr:nvCxnSpPr>
      <xdr:spPr>
        <a:xfrm>
          <a:off x="13512800" y="6460172"/>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120968</xdr:rowOff>
    </xdr:from>
    <xdr:to>
      <xdr:col>21</xdr:col>
      <xdr:colOff>50800</xdr:colOff>
      <xdr:row>40</xdr:row>
      <xdr:rowOff>51118</xdr:rowOff>
    </xdr:to>
    <xdr:sp macro="" textlink="">
      <xdr:nvSpPr>
        <xdr:cNvPr id="385" name="フローチャート : 判断 384"/>
        <xdr:cNvSpPr/>
      </xdr:nvSpPr>
      <xdr:spPr>
        <a:xfrm>
          <a:off x="14351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35895</xdr:rowOff>
    </xdr:from>
    <xdr:ext cx="762000" cy="259045"/>
    <xdr:sp macro="" textlink="">
      <xdr:nvSpPr>
        <xdr:cNvPr id="386" name="テキスト ボックス 385"/>
        <xdr:cNvSpPr txBox="1"/>
      </xdr:nvSpPr>
      <xdr:spPr>
        <a:xfrm>
          <a:off x="14020800" y="689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431800</xdr:colOff>
      <xdr:row>39</xdr:row>
      <xdr:rowOff>157163</xdr:rowOff>
    </xdr:from>
    <xdr:to>
      <xdr:col>19</xdr:col>
      <xdr:colOff>533400</xdr:colOff>
      <xdr:row>40</xdr:row>
      <xdr:rowOff>87313</xdr:rowOff>
    </xdr:to>
    <xdr:sp macro="" textlink="">
      <xdr:nvSpPr>
        <xdr:cNvPr id="387" name="フローチャート : 判断 386"/>
        <xdr:cNvSpPr/>
      </xdr:nvSpPr>
      <xdr:spPr>
        <a:xfrm>
          <a:off x="13462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72090</xdr:rowOff>
    </xdr:from>
    <xdr:ext cx="762000" cy="259045"/>
    <xdr:sp macro="" textlink="">
      <xdr:nvSpPr>
        <xdr:cNvPr id="388" name="テキスト ボックス 387"/>
        <xdr:cNvSpPr txBox="1"/>
      </xdr:nvSpPr>
      <xdr:spPr>
        <a:xfrm>
          <a:off x="13131800" y="693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17463</xdr:rowOff>
    </xdr:from>
    <xdr:to>
      <xdr:col>24</xdr:col>
      <xdr:colOff>609600</xdr:colOff>
      <xdr:row>37</xdr:row>
      <xdr:rowOff>119063</xdr:rowOff>
    </xdr:to>
    <xdr:sp macro="" textlink="">
      <xdr:nvSpPr>
        <xdr:cNvPr id="394" name="円/楕円 393"/>
        <xdr:cNvSpPr/>
      </xdr:nvSpPr>
      <xdr:spPr>
        <a:xfrm>
          <a:off x="169672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110190</xdr:rowOff>
    </xdr:from>
    <xdr:ext cx="762000" cy="259045"/>
    <xdr:sp macro="" textlink="">
      <xdr:nvSpPr>
        <xdr:cNvPr id="395" name="公債費負担の状況該当値テキスト"/>
        <xdr:cNvSpPr txBox="1"/>
      </xdr:nvSpPr>
      <xdr:spPr>
        <a:xfrm>
          <a:off x="17106900" y="628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41592</xdr:rowOff>
    </xdr:from>
    <xdr:to>
      <xdr:col>23</xdr:col>
      <xdr:colOff>457200</xdr:colOff>
      <xdr:row>37</xdr:row>
      <xdr:rowOff>143192</xdr:rowOff>
    </xdr:to>
    <xdr:sp macro="" textlink="">
      <xdr:nvSpPr>
        <xdr:cNvPr id="396" name="円/楕円 395"/>
        <xdr:cNvSpPr/>
      </xdr:nvSpPr>
      <xdr:spPr>
        <a:xfrm>
          <a:off x="16129000" y="63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153369</xdr:rowOff>
    </xdr:from>
    <xdr:ext cx="736600" cy="259045"/>
    <xdr:sp macro="" textlink="">
      <xdr:nvSpPr>
        <xdr:cNvPr id="397" name="テキスト ボックス 396"/>
        <xdr:cNvSpPr txBox="1"/>
      </xdr:nvSpPr>
      <xdr:spPr>
        <a:xfrm>
          <a:off x="15798800" y="6154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59690</xdr:rowOff>
    </xdr:from>
    <xdr:to>
      <xdr:col>22</xdr:col>
      <xdr:colOff>254000</xdr:colOff>
      <xdr:row>37</xdr:row>
      <xdr:rowOff>161290</xdr:rowOff>
    </xdr:to>
    <xdr:sp macro="" textlink="">
      <xdr:nvSpPr>
        <xdr:cNvPr id="398" name="円/楕円 397"/>
        <xdr:cNvSpPr/>
      </xdr:nvSpPr>
      <xdr:spPr>
        <a:xfrm>
          <a:off x="15240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17</xdr:rowOff>
    </xdr:from>
    <xdr:ext cx="762000" cy="259045"/>
    <xdr:sp macro="" textlink="">
      <xdr:nvSpPr>
        <xdr:cNvPr id="399" name="テキスト ボックス 398"/>
        <xdr:cNvSpPr txBox="1"/>
      </xdr:nvSpPr>
      <xdr:spPr>
        <a:xfrm>
          <a:off x="14909800" y="617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71755</xdr:rowOff>
    </xdr:from>
    <xdr:to>
      <xdr:col>21</xdr:col>
      <xdr:colOff>50800</xdr:colOff>
      <xdr:row>38</xdr:row>
      <xdr:rowOff>1905</xdr:rowOff>
    </xdr:to>
    <xdr:sp macro="" textlink="">
      <xdr:nvSpPr>
        <xdr:cNvPr id="400" name="円/楕円 399"/>
        <xdr:cNvSpPr/>
      </xdr:nvSpPr>
      <xdr:spPr>
        <a:xfrm>
          <a:off x="143510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12082</xdr:rowOff>
    </xdr:from>
    <xdr:ext cx="762000" cy="259045"/>
    <xdr:sp macro="" textlink="">
      <xdr:nvSpPr>
        <xdr:cNvPr id="401" name="テキスト ボックス 400"/>
        <xdr:cNvSpPr txBox="1"/>
      </xdr:nvSpPr>
      <xdr:spPr>
        <a:xfrm>
          <a:off x="14020800" y="618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65722</xdr:rowOff>
    </xdr:from>
    <xdr:to>
      <xdr:col>19</xdr:col>
      <xdr:colOff>533400</xdr:colOff>
      <xdr:row>37</xdr:row>
      <xdr:rowOff>167322</xdr:rowOff>
    </xdr:to>
    <xdr:sp macro="" textlink="">
      <xdr:nvSpPr>
        <xdr:cNvPr id="402" name="円/楕円 401"/>
        <xdr:cNvSpPr/>
      </xdr:nvSpPr>
      <xdr:spPr>
        <a:xfrm>
          <a:off x="13462000" y="640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6049</xdr:rowOff>
    </xdr:from>
    <xdr:ext cx="762000" cy="259045"/>
    <xdr:sp macro="" textlink="">
      <xdr:nvSpPr>
        <xdr:cNvPr id="403" name="テキスト ボックス 402"/>
        <xdr:cNvSpPr txBox="1"/>
      </xdr:nvSpPr>
      <xdr:spPr>
        <a:xfrm>
          <a:off x="13131800" y="6178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年度決算においても、引き続き将来負担比率は算定されなかった。なお、比率を算定した場合△</a:t>
          </a:r>
          <a:r>
            <a:rPr kumimoji="1" lang="en-US" altLang="ja-JP" sz="1300">
              <a:latin typeface="ＭＳ Ｐゴシック"/>
            </a:rPr>
            <a:t>14.6</a:t>
          </a:r>
          <a:r>
            <a:rPr kumimoji="1" lang="ja-JP" altLang="en-US" sz="1300">
              <a:latin typeface="ＭＳ Ｐゴシック"/>
            </a:rPr>
            <a:t>％となり、前年度よりも</a:t>
          </a:r>
          <a:r>
            <a:rPr kumimoji="1" lang="en-US" altLang="ja-JP" sz="1300">
              <a:latin typeface="ＭＳ Ｐゴシック"/>
            </a:rPr>
            <a:t>4.5</a:t>
          </a:r>
          <a:r>
            <a:rPr kumimoji="1" lang="ja-JP" altLang="en-US" sz="1300">
              <a:latin typeface="ＭＳ Ｐゴシック"/>
            </a:rPr>
            <a:t>ポイント悪化した。これは、地方債現在高や退職手当負担見込額は減となった一方、充当可能基金や基準財政需要額算入見込額等、充当可能財源が減となったことによるものである。今後も、（仮称）教育福祉総合センター整備事業をはじめとする大規模建設事業の実施に伴い、多額の建設事業債の発行や基金の繰入が見込まれることから、引き続き経費削減による基金の積み増しや起債対象事業の限定等、比率の上昇を抑制するよう努める。</a:t>
          </a: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16002</xdr:rowOff>
    </xdr:to>
    <xdr:cxnSp macro="">
      <xdr:nvCxnSpPr>
        <xdr:cNvPr id="432" name="直線コネクタ 431"/>
        <xdr:cNvCxnSpPr/>
      </xdr:nvCxnSpPr>
      <xdr:spPr>
        <a:xfrm flipV="1">
          <a:off x="17018000" y="2370667"/>
          <a:ext cx="0" cy="14172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159529</xdr:rowOff>
    </xdr:from>
    <xdr:ext cx="762000" cy="259045"/>
    <xdr:sp macro="" textlink="">
      <xdr:nvSpPr>
        <xdr:cNvPr id="433" name="将来負担の状況最小値テキスト"/>
        <xdr:cNvSpPr txBox="1"/>
      </xdr:nvSpPr>
      <xdr:spPr>
        <a:xfrm>
          <a:off x="17106900" y="375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176.2</a:t>
          </a:r>
          <a:endParaRPr kumimoji="1" lang="ja-JP" altLang="en-US" sz="1000" b="1">
            <a:latin typeface="ＭＳ Ｐゴシック"/>
          </a:endParaRPr>
        </a:p>
      </xdr:txBody>
    </xdr:sp>
    <xdr:clientData/>
  </xdr:oneCellAnchor>
  <xdr:twoCellAnchor>
    <xdr:from>
      <xdr:col>24</xdr:col>
      <xdr:colOff>469900</xdr:colOff>
      <xdr:row>22</xdr:row>
      <xdr:rowOff>16002</xdr:rowOff>
    </xdr:from>
    <xdr:to>
      <xdr:col>24</xdr:col>
      <xdr:colOff>647700</xdr:colOff>
      <xdr:row>22</xdr:row>
      <xdr:rowOff>16002</xdr:rowOff>
    </xdr:to>
    <xdr:cxnSp macro="">
      <xdr:nvCxnSpPr>
        <xdr:cNvPr id="434" name="直線コネクタ 433"/>
        <xdr:cNvCxnSpPr/>
      </xdr:nvCxnSpPr>
      <xdr:spPr>
        <a:xfrm>
          <a:off x="16929100" y="378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13</xdr:row>
      <xdr:rowOff>154686</xdr:rowOff>
    </xdr:from>
    <xdr:to>
      <xdr:col>21</xdr:col>
      <xdr:colOff>0</xdr:colOff>
      <xdr:row>14</xdr:row>
      <xdr:rowOff>41952</xdr:rowOff>
    </xdr:to>
    <xdr:cxnSp macro="">
      <xdr:nvCxnSpPr>
        <xdr:cNvPr id="437" name="直線コネクタ 436"/>
        <xdr:cNvCxnSpPr/>
      </xdr:nvCxnSpPr>
      <xdr:spPr>
        <a:xfrm flipV="1">
          <a:off x="13512800" y="2383536"/>
          <a:ext cx="889000" cy="5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12294</xdr:rowOff>
    </xdr:from>
    <xdr:ext cx="762000" cy="259045"/>
    <xdr:sp macro="" textlink="">
      <xdr:nvSpPr>
        <xdr:cNvPr id="438" name="将来負担の状況平均値テキスト"/>
        <xdr:cNvSpPr txBox="1"/>
      </xdr:nvSpPr>
      <xdr:spPr>
        <a:xfrm>
          <a:off x="17106900" y="2412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39" name="フローチャート : 判断 438"/>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62738</xdr:rowOff>
    </xdr:from>
    <xdr:to>
      <xdr:col>23</xdr:col>
      <xdr:colOff>457200</xdr:colOff>
      <xdr:row>14</xdr:row>
      <xdr:rowOff>164338</xdr:rowOff>
    </xdr:to>
    <xdr:sp macro="" textlink="">
      <xdr:nvSpPr>
        <xdr:cNvPr id="440" name="フローチャート : 判断 439"/>
        <xdr:cNvSpPr/>
      </xdr:nvSpPr>
      <xdr:spPr>
        <a:xfrm>
          <a:off x="161290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3065</xdr:rowOff>
    </xdr:from>
    <xdr:ext cx="736600" cy="259045"/>
    <xdr:sp macro="" textlink="">
      <xdr:nvSpPr>
        <xdr:cNvPr id="441" name="テキスト ボックス 440"/>
        <xdr:cNvSpPr txBox="1"/>
      </xdr:nvSpPr>
      <xdr:spPr>
        <a:xfrm>
          <a:off x="15798800" y="2231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19981</xdr:rowOff>
    </xdr:from>
    <xdr:to>
      <xdr:col>22</xdr:col>
      <xdr:colOff>254000</xdr:colOff>
      <xdr:row>15</xdr:row>
      <xdr:rowOff>121581</xdr:rowOff>
    </xdr:to>
    <xdr:sp macro="" textlink="">
      <xdr:nvSpPr>
        <xdr:cNvPr id="442" name="フローチャート : 判断 441"/>
        <xdr:cNvSpPr/>
      </xdr:nvSpPr>
      <xdr:spPr>
        <a:xfrm>
          <a:off x="15240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131758</xdr:rowOff>
    </xdr:from>
    <xdr:ext cx="762000" cy="259045"/>
    <xdr:sp macro="" textlink="">
      <xdr:nvSpPr>
        <xdr:cNvPr id="443" name="テキスト ボックス 442"/>
        <xdr:cNvSpPr txBox="1"/>
      </xdr:nvSpPr>
      <xdr:spPr>
        <a:xfrm>
          <a:off x="14909800" y="236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50546</xdr:rowOff>
    </xdr:from>
    <xdr:to>
      <xdr:col>21</xdr:col>
      <xdr:colOff>50800</xdr:colOff>
      <xdr:row>15</xdr:row>
      <xdr:rowOff>152146</xdr:rowOff>
    </xdr:to>
    <xdr:sp macro="" textlink="">
      <xdr:nvSpPr>
        <xdr:cNvPr id="444" name="フローチャート : 判断 443"/>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136923</xdr:rowOff>
    </xdr:from>
    <xdr:ext cx="762000" cy="259045"/>
    <xdr:sp macro="" textlink="">
      <xdr:nvSpPr>
        <xdr:cNvPr id="445" name="テキスト ボックス 444"/>
        <xdr:cNvSpPr txBox="1"/>
      </xdr:nvSpPr>
      <xdr:spPr>
        <a:xfrm>
          <a:off x="14020800" y="270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118914</xdr:rowOff>
    </xdr:from>
    <xdr:to>
      <xdr:col>19</xdr:col>
      <xdr:colOff>533400</xdr:colOff>
      <xdr:row>16</xdr:row>
      <xdr:rowOff>49064</xdr:rowOff>
    </xdr:to>
    <xdr:sp macro="" textlink="">
      <xdr:nvSpPr>
        <xdr:cNvPr id="446" name="フローチャート : 判断 445"/>
        <xdr:cNvSpPr/>
      </xdr:nvSpPr>
      <xdr:spPr>
        <a:xfrm>
          <a:off x="13462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33841</xdr:rowOff>
    </xdr:from>
    <xdr:ext cx="762000" cy="259045"/>
    <xdr:sp macro="" textlink="">
      <xdr:nvSpPr>
        <xdr:cNvPr id="447" name="テキスト ボックス 446"/>
        <xdr:cNvSpPr txBox="1"/>
      </xdr:nvSpPr>
      <xdr:spPr>
        <a:xfrm>
          <a:off x="13131800" y="277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20</xdr:col>
      <xdr:colOff>635000</xdr:colOff>
      <xdr:row>13</xdr:row>
      <xdr:rowOff>103886</xdr:rowOff>
    </xdr:from>
    <xdr:to>
      <xdr:col>21</xdr:col>
      <xdr:colOff>50800</xdr:colOff>
      <xdr:row>14</xdr:row>
      <xdr:rowOff>34036</xdr:rowOff>
    </xdr:to>
    <xdr:sp macro="" textlink="">
      <xdr:nvSpPr>
        <xdr:cNvPr id="453" name="円/楕円 452"/>
        <xdr:cNvSpPr/>
      </xdr:nvSpPr>
      <xdr:spPr>
        <a:xfrm>
          <a:off x="14351000" y="233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44213</xdr:rowOff>
    </xdr:from>
    <xdr:ext cx="762000" cy="259045"/>
    <xdr:sp macro="" textlink="">
      <xdr:nvSpPr>
        <xdr:cNvPr id="454" name="テキスト ボックス 453"/>
        <xdr:cNvSpPr txBox="1"/>
      </xdr:nvSpPr>
      <xdr:spPr>
        <a:xfrm>
          <a:off x="140208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a:t>
          </a:r>
          <a:endParaRPr kumimoji="1" lang="ja-JP" altLang="en-US" sz="1000" b="1">
            <a:solidFill>
              <a:srgbClr val="FF0000"/>
            </a:solidFill>
            <a:latin typeface="ＭＳ Ｐゴシック"/>
          </a:endParaRPr>
        </a:p>
      </xdr:txBody>
    </xdr:sp>
    <xdr:clientData/>
  </xdr:oneCellAnchor>
  <xdr:twoCellAnchor>
    <xdr:from>
      <xdr:col>19</xdr:col>
      <xdr:colOff>431800</xdr:colOff>
      <xdr:row>13</xdr:row>
      <xdr:rowOff>162602</xdr:rowOff>
    </xdr:from>
    <xdr:to>
      <xdr:col>19</xdr:col>
      <xdr:colOff>533400</xdr:colOff>
      <xdr:row>14</xdr:row>
      <xdr:rowOff>92752</xdr:rowOff>
    </xdr:to>
    <xdr:sp macro="" textlink="">
      <xdr:nvSpPr>
        <xdr:cNvPr id="455" name="円/楕円 454"/>
        <xdr:cNvSpPr/>
      </xdr:nvSpPr>
      <xdr:spPr>
        <a:xfrm>
          <a:off x="13462000" y="239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102929</xdr:rowOff>
    </xdr:from>
    <xdr:ext cx="762000" cy="259045"/>
    <xdr:sp macro="" textlink="">
      <xdr:nvSpPr>
        <xdr:cNvPr id="456" name="テキスト ボックス 455"/>
        <xdr:cNvSpPr txBox="1"/>
      </xdr:nvSpPr>
      <xdr:spPr>
        <a:xfrm>
          <a:off x="13131800" y="216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東京都昭島市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112,789
110,322
17.34
43,841,958
42,505,442
1,088,612
21,332,884
21,522,773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0.5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平成</a:t>
          </a:r>
          <a:r>
            <a:rPr kumimoji="1" lang="en-US" altLang="ja-JP" sz="1300" baseline="0">
              <a:latin typeface="ＭＳ Ｐゴシック"/>
            </a:rPr>
            <a:t>28</a:t>
          </a:r>
          <a:r>
            <a:rPr kumimoji="1" lang="ja-JP" altLang="en-US" sz="1300" baseline="0">
              <a:latin typeface="ＭＳ Ｐゴシック"/>
            </a:rPr>
            <a:t>年度の人件費経常収支比率は、職員数の減等により、前年度比</a:t>
          </a:r>
          <a:r>
            <a:rPr kumimoji="1" lang="en-US" altLang="ja-JP" sz="1300" baseline="0">
              <a:latin typeface="ＭＳ Ｐゴシック"/>
            </a:rPr>
            <a:t>0.3</a:t>
          </a:r>
          <a:r>
            <a:rPr kumimoji="1" lang="ja-JP" altLang="en-US" sz="1300" baseline="0">
              <a:latin typeface="ＭＳ Ｐゴシック"/>
            </a:rPr>
            <a:t>ポイント減となったものの、類似団体の比率は前年度比</a:t>
          </a:r>
          <a:r>
            <a:rPr kumimoji="1" lang="en-US" altLang="ja-JP" sz="1300" baseline="0">
              <a:latin typeface="ＭＳ Ｐゴシック"/>
            </a:rPr>
            <a:t>0.5</a:t>
          </a:r>
          <a:r>
            <a:rPr kumimoji="1" lang="ja-JP" altLang="en-US" sz="1300" baseline="0">
              <a:latin typeface="ＭＳ Ｐゴシック"/>
            </a:rPr>
            <a:t>ポイント減となり、差が広がった。今後は、「昭島市行財政改革推進プラン」に基づき、市民サービスの質を確保しつつ、行政課題に対応した組織体制の構築に努めるとともに、地域特性や類似団体等との比較による分析を踏まえ、適正な職員数による行財政運営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138430</xdr:rowOff>
    </xdr:from>
    <xdr:to>
      <xdr:col>7</xdr:col>
      <xdr:colOff>15875</xdr:colOff>
      <xdr:row>40</xdr:row>
      <xdr:rowOff>104140</xdr:rowOff>
    </xdr:to>
    <xdr:cxnSp macro="">
      <xdr:nvCxnSpPr>
        <xdr:cNvPr id="61" name="直線コネクタ 60"/>
        <xdr:cNvCxnSpPr/>
      </xdr:nvCxnSpPr>
      <xdr:spPr>
        <a:xfrm flipV="1">
          <a:off x="4826000" y="57962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138430</xdr:rowOff>
    </xdr:from>
    <xdr:to>
      <xdr:col>7</xdr:col>
      <xdr:colOff>104775</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100330</xdr:rowOff>
    </xdr:from>
    <xdr:to>
      <xdr:col>7</xdr:col>
      <xdr:colOff>15875</xdr:colOff>
      <xdr:row>37</xdr:row>
      <xdr:rowOff>123190</xdr:rowOff>
    </xdr:to>
    <xdr:cxnSp macro="">
      <xdr:nvCxnSpPr>
        <xdr:cNvPr id="66" name="直線コネクタ 65"/>
        <xdr:cNvCxnSpPr/>
      </xdr:nvCxnSpPr>
      <xdr:spPr>
        <a:xfrm flipV="1">
          <a:off x="3987800" y="64439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137160</xdr:rowOff>
    </xdr:from>
    <xdr:to>
      <xdr:col>7</xdr:col>
      <xdr:colOff>66675</xdr:colOff>
      <xdr:row>37</xdr:row>
      <xdr:rowOff>67310</xdr:rowOff>
    </xdr:to>
    <xdr:sp macro="" textlink="">
      <xdr:nvSpPr>
        <xdr:cNvPr id="68" name="フローチャート :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77470</xdr:rowOff>
    </xdr:from>
    <xdr:to>
      <xdr:col>5</xdr:col>
      <xdr:colOff>549275</xdr:colOff>
      <xdr:row>37</xdr:row>
      <xdr:rowOff>123190</xdr:rowOff>
    </xdr:to>
    <xdr:cxnSp macro="">
      <xdr:nvCxnSpPr>
        <xdr:cNvPr id="69" name="直線コネクタ 68"/>
        <xdr:cNvCxnSpPr/>
      </xdr:nvCxnSpPr>
      <xdr:spPr>
        <a:xfrm>
          <a:off x="3098800" y="6421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3810</xdr:rowOff>
    </xdr:from>
    <xdr:to>
      <xdr:col>5</xdr:col>
      <xdr:colOff>600075</xdr:colOff>
      <xdr:row>37</xdr:row>
      <xdr:rowOff>105410</xdr:rowOff>
    </xdr:to>
    <xdr:sp macro="" textlink="">
      <xdr:nvSpPr>
        <xdr:cNvPr id="70" name="フローチャート : 判断 69"/>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115587</xdr:rowOff>
    </xdr:from>
    <xdr:ext cx="736600" cy="259045"/>
    <xdr:sp macro="" textlink="">
      <xdr:nvSpPr>
        <xdr:cNvPr id="71" name="テキスト ボックス 70"/>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77470</xdr:rowOff>
    </xdr:from>
    <xdr:to>
      <xdr:col>4</xdr:col>
      <xdr:colOff>346075</xdr:colOff>
      <xdr:row>37</xdr:row>
      <xdr:rowOff>100330</xdr:rowOff>
    </xdr:to>
    <xdr:cxnSp macro="">
      <xdr:nvCxnSpPr>
        <xdr:cNvPr id="72" name="直線コネクタ 71"/>
        <xdr:cNvCxnSpPr/>
      </xdr:nvCxnSpPr>
      <xdr:spPr>
        <a:xfrm flipV="1">
          <a:off x="2209800" y="6421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106680</xdr:rowOff>
    </xdr:from>
    <xdr:to>
      <xdr:col>4</xdr:col>
      <xdr:colOff>396875</xdr:colOff>
      <xdr:row>37</xdr:row>
      <xdr:rowOff>36830</xdr:rowOff>
    </xdr:to>
    <xdr:sp macro="" textlink="">
      <xdr:nvSpPr>
        <xdr:cNvPr id="73" name="フローチャート :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47007</xdr:rowOff>
    </xdr:from>
    <xdr:ext cx="762000" cy="259045"/>
    <xdr:sp macro="" textlink="">
      <xdr:nvSpPr>
        <xdr:cNvPr id="74" name="テキスト ボックス 73"/>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100330</xdr:rowOff>
    </xdr:from>
    <xdr:to>
      <xdr:col>3</xdr:col>
      <xdr:colOff>142875</xdr:colOff>
      <xdr:row>38</xdr:row>
      <xdr:rowOff>149860</xdr:rowOff>
    </xdr:to>
    <xdr:cxnSp macro="">
      <xdr:nvCxnSpPr>
        <xdr:cNvPr id="75" name="直線コネクタ 74"/>
        <xdr:cNvCxnSpPr/>
      </xdr:nvCxnSpPr>
      <xdr:spPr>
        <a:xfrm flipV="1">
          <a:off x="1320800" y="64439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106680</xdr:rowOff>
    </xdr:from>
    <xdr:to>
      <xdr:col>3</xdr:col>
      <xdr:colOff>193675</xdr:colOff>
      <xdr:row>37</xdr:row>
      <xdr:rowOff>36830</xdr:rowOff>
    </xdr:to>
    <xdr:sp macro="" textlink="">
      <xdr:nvSpPr>
        <xdr:cNvPr id="76" name="フローチャート : 判断 75"/>
        <xdr:cNvSpPr/>
      </xdr:nvSpPr>
      <xdr:spPr>
        <a:xfrm>
          <a:off x="2159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47007</xdr:rowOff>
    </xdr:from>
    <xdr:ext cx="762000" cy="259045"/>
    <xdr:sp macro="" textlink="">
      <xdr:nvSpPr>
        <xdr:cNvPr id="77" name="テキスト ボックス 76"/>
        <xdr:cNvSpPr txBox="1"/>
      </xdr:nvSpPr>
      <xdr:spPr>
        <a:xfrm>
          <a:off x="1828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41910</xdr:rowOff>
    </xdr:from>
    <xdr:to>
      <xdr:col>1</xdr:col>
      <xdr:colOff>676275</xdr:colOff>
      <xdr:row>37</xdr:row>
      <xdr:rowOff>143510</xdr:rowOff>
    </xdr:to>
    <xdr:sp macro="" textlink="">
      <xdr:nvSpPr>
        <xdr:cNvPr id="78" name="フローチャート : 判断 77"/>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153687</xdr:rowOff>
    </xdr:from>
    <xdr:ext cx="762000" cy="259045"/>
    <xdr:sp macro="" textlink="">
      <xdr:nvSpPr>
        <xdr:cNvPr id="79" name="テキスト ボックス 78"/>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49530</xdr:rowOff>
    </xdr:from>
    <xdr:to>
      <xdr:col>7</xdr:col>
      <xdr:colOff>66675</xdr:colOff>
      <xdr:row>37</xdr:row>
      <xdr:rowOff>151130</xdr:rowOff>
    </xdr:to>
    <xdr:sp macro="" textlink="">
      <xdr:nvSpPr>
        <xdr:cNvPr id="85" name="円/楕円 84"/>
        <xdr:cNvSpPr/>
      </xdr:nvSpPr>
      <xdr:spPr>
        <a:xfrm>
          <a:off x="4775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21607</xdr:rowOff>
    </xdr:from>
    <xdr:ext cx="762000" cy="259045"/>
    <xdr:sp macro="" textlink="">
      <xdr:nvSpPr>
        <xdr:cNvPr id="86" name="人件費該当値テキスト"/>
        <xdr:cNvSpPr txBox="1"/>
      </xdr:nvSpPr>
      <xdr:spPr>
        <a:xfrm>
          <a:off x="49149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72390</xdr:rowOff>
    </xdr:from>
    <xdr:to>
      <xdr:col>5</xdr:col>
      <xdr:colOff>600075</xdr:colOff>
      <xdr:row>38</xdr:row>
      <xdr:rowOff>2540</xdr:rowOff>
    </xdr:to>
    <xdr:sp macro="" textlink="">
      <xdr:nvSpPr>
        <xdr:cNvPr id="87" name="円/楕円 86"/>
        <xdr:cNvSpPr/>
      </xdr:nvSpPr>
      <xdr:spPr>
        <a:xfrm>
          <a:off x="3937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158767</xdr:rowOff>
    </xdr:from>
    <xdr:ext cx="736600" cy="259045"/>
    <xdr:sp macro="" textlink="">
      <xdr:nvSpPr>
        <xdr:cNvPr id="88" name="テキスト ボックス 87"/>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26670</xdr:rowOff>
    </xdr:from>
    <xdr:to>
      <xdr:col>4</xdr:col>
      <xdr:colOff>396875</xdr:colOff>
      <xdr:row>37</xdr:row>
      <xdr:rowOff>128270</xdr:rowOff>
    </xdr:to>
    <xdr:sp macro="" textlink="">
      <xdr:nvSpPr>
        <xdr:cNvPr id="89" name="円/楕円 88"/>
        <xdr:cNvSpPr/>
      </xdr:nvSpPr>
      <xdr:spPr>
        <a:xfrm>
          <a:off x="3048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113047</xdr:rowOff>
    </xdr:from>
    <xdr:ext cx="762000" cy="259045"/>
    <xdr:sp macro="" textlink="">
      <xdr:nvSpPr>
        <xdr:cNvPr id="90" name="テキスト ボックス 89"/>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49530</xdr:rowOff>
    </xdr:from>
    <xdr:to>
      <xdr:col>3</xdr:col>
      <xdr:colOff>193675</xdr:colOff>
      <xdr:row>37</xdr:row>
      <xdr:rowOff>151130</xdr:rowOff>
    </xdr:to>
    <xdr:sp macro="" textlink="">
      <xdr:nvSpPr>
        <xdr:cNvPr id="91" name="円/楕円 90"/>
        <xdr:cNvSpPr/>
      </xdr:nvSpPr>
      <xdr:spPr>
        <a:xfrm>
          <a:off x="2159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135907</xdr:rowOff>
    </xdr:from>
    <xdr:ext cx="762000" cy="259045"/>
    <xdr:sp macro="" textlink="">
      <xdr:nvSpPr>
        <xdr:cNvPr id="92" name="テキスト ボックス 91"/>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99060</xdr:rowOff>
    </xdr:from>
    <xdr:to>
      <xdr:col>1</xdr:col>
      <xdr:colOff>676275</xdr:colOff>
      <xdr:row>39</xdr:row>
      <xdr:rowOff>29210</xdr:rowOff>
    </xdr:to>
    <xdr:sp macro="" textlink="">
      <xdr:nvSpPr>
        <xdr:cNvPr id="93" name="円/楕円 92"/>
        <xdr:cNvSpPr/>
      </xdr:nvSpPr>
      <xdr:spPr>
        <a:xfrm>
          <a:off x="1270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13987</xdr:rowOff>
    </xdr:from>
    <xdr:ext cx="762000" cy="259045"/>
    <xdr:sp macro="" textlink="">
      <xdr:nvSpPr>
        <xdr:cNvPr id="94" name="テキスト ボックス 93"/>
        <xdr:cNvSpPr txBox="1"/>
      </xdr:nvSpPr>
      <xdr:spPr>
        <a:xfrm>
          <a:off x="939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年度の物件費経常収支比率は、物件費の経常的経費充当一般財源等は減となっているものの分母にあたる経常一般財源等が大幅に減となったことから、前年度比</a:t>
          </a:r>
          <a:r>
            <a:rPr kumimoji="1" lang="en-US" altLang="ja-JP" sz="1300">
              <a:latin typeface="ＭＳ Ｐゴシック"/>
            </a:rPr>
            <a:t>0.8</a:t>
          </a:r>
          <a:r>
            <a:rPr kumimoji="1" lang="ja-JP" altLang="en-US" sz="1300">
              <a:latin typeface="ＭＳ Ｐゴシック"/>
            </a:rPr>
            <a:t>ポイントの増となり、類似団体平均との差も広がった。今後も、「昭島市行財政改革推進プラン」に基づき、使用料・手数料等受益者負担の見直しを行うとともに、効率的・効果的な財政運営に努める。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78994</xdr:rowOff>
    </xdr:from>
    <xdr:to>
      <xdr:col>24</xdr:col>
      <xdr:colOff>31750</xdr:colOff>
      <xdr:row>21</xdr:row>
      <xdr:rowOff>106426</xdr:rowOff>
    </xdr:to>
    <xdr:cxnSp macro="">
      <xdr:nvCxnSpPr>
        <xdr:cNvPr id="120" name="直線コネクタ 119"/>
        <xdr:cNvCxnSpPr/>
      </xdr:nvCxnSpPr>
      <xdr:spPr>
        <a:xfrm flipV="1">
          <a:off x="16510000" y="230784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78503</xdr:rowOff>
    </xdr:from>
    <xdr:ext cx="762000" cy="259045"/>
    <xdr:sp macro="" textlink="">
      <xdr:nvSpPr>
        <xdr:cNvPr id="121" name="物件費最小値テキスト"/>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21</xdr:row>
      <xdr:rowOff>106426</xdr:rowOff>
    </xdr:from>
    <xdr:to>
      <xdr:col>24</xdr:col>
      <xdr:colOff>120650</xdr:colOff>
      <xdr:row>21</xdr:row>
      <xdr:rowOff>106426</xdr:rowOff>
    </xdr:to>
    <xdr:cxnSp macro="">
      <xdr:nvCxnSpPr>
        <xdr:cNvPr id="122" name="直線コネクタ 121"/>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78994</xdr:rowOff>
    </xdr:from>
    <xdr:to>
      <xdr:col>24</xdr:col>
      <xdr:colOff>120650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51562</xdr:rowOff>
    </xdr:from>
    <xdr:to>
      <xdr:col>24</xdr:col>
      <xdr:colOff>31750</xdr:colOff>
      <xdr:row>17</xdr:row>
      <xdr:rowOff>124714</xdr:rowOff>
    </xdr:to>
    <xdr:cxnSp macro="">
      <xdr:nvCxnSpPr>
        <xdr:cNvPr id="125" name="直線コネクタ 124"/>
        <xdr:cNvCxnSpPr/>
      </xdr:nvCxnSpPr>
      <xdr:spPr>
        <a:xfrm>
          <a:off x="15671800" y="296621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133875</xdr:rowOff>
    </xdr:from>
    <xdr:ext cx="762000" cy="259045"/>
    <xdr:sp macro="" textlink="">
      <xdr:nvSpPr>
        <xdr:cNvPr id="126" name="物件費平均値テキスト"/>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7" name="フローチャート :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51562</xdr:rowOff>
    </xdr:from>
    <xdr:to>
      <xdr:col>22</xdr:col>
      <xdr:colOff>565150</xdr:colOff>
      <xdr:row>17</xdr:row>
      <xdr:rowOff>69850</xdr:rowOff>
    </xdr:to>
    <xdr:cxnSp macro="">
      <xdr:nvCxnSpPr>
        <xdr:cNvPr id="128" name="直線コネクタ 127"/>
        <xdr:cNvCxnSpPr/>
      </xdr:nvCxnSpPr>
      <xdr:spPr>
        <a:xfrm flipV="1">
          <a:off x="14782800" y="2966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71628</xdr:rowOff>
    </xdr:from>
    <xdr:to>
      <xdr:col>22</xdr:col>
      <xdr:colOff>615950</xdr:colOff>
      <xdr:row>17</xdr:row>
      <xdr:rowOff>1778</xdr:rowOff>
    </xdr:to>
    <xdr:sp macro="" textlink="">
      <xdr:nvSpPr>
        <xdr:cNvPr id="129" name="フローチャート :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11955</xdr:rowOff>
    </xdr:from>
    <xdr:ext cx="736600" cy="259045"/>
    <xdr:sp macro="" textlink="">
      <xdr:nvSpPr>
        <xdr:cNvPr id="130" name="テキスト ボックス 129"/>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149860</xdr:rowOff>
    </xdr:from>
    <xdr:to>
      <xdr:col>21</xdr:col>
      <xdr:colOff>361950</xdr:colOff>
      <xdr:row>17</xdr:row>
      <xdr:rowOff>69850</xdr:rowOff>
    </xdr:to>
    <xdr:cxnSp macro="">
      <xdr:nvCxnSpPr>
        <xdr:cNvPr id="131" name="直線コネクタ 130"/>
        <xdr:cNvCxnSpPr/>
      </xdr:nvCxnSpPr>
      <xdr:spPr>
        <a:xfrm>
          <a:off x="13893800" y="28930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25908</xdr:rowOff>
    </xdr:from>
    <xdr:to>
      <xdr:col>21</xdr:col>
      <xdr:colOff>412750</xdr:colOff>
      <xdr:row>16</xdr:row>
      <xdr:rowOff>127508</xdr:rowOff>
    </xdr:to>
    <xdr:sp macro="" textlink="">
      <xdr:nvSpPr>
        <xdr:cNvPr id="132" name="フローチャート : 判断 131"/>
        <xdr:cNvSpPr/>
      </xdr:nvSpPr>
      <xdr:spPr>
        <a:xfrm>
          <a:off x="14732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137685</xdr:rowOff>
    </xdr:from>
    <xdr:ext cx="762000" cy="259045"/>
    <xdr:sp macro="" textlink="">
      <xdr:nvSpPr>
        <xdr:cNvPr id="133" name="テキスト ボックス 132"/>
        <xdr:cNvSpPr txBox="1"/>
      </xdr:nvSpPr>
      <xdr:spPr>
        <a:xfrm>
          <a:off x="14401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131572</xdr:rowOff>
    </xdr:from>
    <xdr:to>
      <xdr:col>20</xdr:col>
      <xdr:colOff>158750</xdr:colOff>
      <xdr:row>16</xdr:row>
      <xdr:rowOff>149860</xdr:rowOff>
    </xdr:to>
    <xdr:cxnSp macro="">
      <xdr:nvCxnSpPr>
        <xdr:cNvPr id="134" name="直線コネクタ 133"/>
        <xdr:cNvCxnSpPr/>
      </xdr:nvCxnSpPr>
      <xdr:spPr>
        <a:xfrm>
          <a:off x="13004800" y="28747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73677</xdr:rowOff>
    </xdr:from>
    <xdr:ext cx="762000" cy="259045"/>
    <xdr:sp macro="" textlink="">
      <xdr:nvSpPr>
        <xdr:cNvPr id="136" name="テキスト ボックス 135"/>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96774</xdr:rowOff>
    </xdr:from>
    <xdr:to>
      <xdr:col>19</xdr:col>
      <xdr:colOff>6350</xdr:colOff>
      <xdr:row>16</xdr:row>
      <xdr:rowOff>26924</xdr:rowOff>
    </xdr:to>
    <xdr:sp macro="" textlink="">
      <xdr:nvSpPr>
        <xdr:cNvPr id="137" name="フローチャート :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37101</xdr:rowOff>
    </xdr:from>
    <xdr:ext cx="762000" cy="259045"/>
    <xdr:sp macro="" textlink="">
      <xdr:nvSpPr>
        <xdr:cNvPr id="138" name="テキスト ボックス 137"/>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73914</xdr:rowOff>
    </xdr:from>
    <xdr:to>
      <xdr:col>24</xdr:col>
      <xdr:colOff>82550</xdr:colOff>
      <xdr:row>18</xdr:row>
      <xdr:rowOff>4064</xdr:rowOff>
    </xdr:to>
    <xdr:sp macro="" textlink="">
      <xdr:nvSpPr>
        <xdr:cNvPr id="144" name="円/楕円 143"/>
        <xdr:cNvSpPr/>
      </xdr:nvSpPr>
      <xdr:spPr>
        <a:xfrm>
          <a:off x="164592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45991</xdr:rowOff>
    </xdr:from>
    <xdr:ext cx="762000" cy="259045"/>
    <xdr:sp macro="" textlink="">
      <xdr:nvSpPr>
        <xdr:cNvPr id="145" name="物件費該当値テキスト"/>
        <xdr:cNvSpPr txBox="1"/>
      </xdr:nvSpPr>
      <xdr:spPr>
        <a:xfrm>
          <a:off x="165989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762</xdr:rowOff>
    </xdr:from>
    <xdr:to>
      <xdr:col>22</xdr:col>
      <xdr:colOff>615950</xdr:colOff>
      <xdr:row>17</xdr:row>
      <xdr:rowOff>102362</xdr:rowOff>
    </xdr:to>
    <xdr:sp macro="" textlink="">
      <xdr:nvSpPr>
        <xdr:cNvPr id="146" name="円/楕円 145"/>
        <xdr:cNvSpPr/>
      </xdr:nvSpPr>
      <xdr:spPr>
        <a:xfrm>
          <a:off x="15621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87139</xdr:rowOff>
    </xdr:from>
    <xdr:ext cx="736600" cy="259045"/>
    <xdr:sp macro="" textlink="">
      <xdr:nvSpPr>
        <xdr:cNvPr id="147" name="テキスト ボックス 146"/>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19050</xdr:rowOff>
    </xdr:from>
    <xdr:to>
      <xdr:col>21</xdr:col>
      <xdr:colOff>412750</xdr:colOff>
      <xdr:row>17</xdr:row>
      <xdr:rowOff>120650</xdr:rowOff>
    </xdr:to>
    <xdr:sp macro="" textlink="">
      <xdr:nvSpPr>
        <xdr:cNvPr id="148" name="円/楕円 147"/>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105427</xdr:rowOff>
    </xdr:from>
    <xdr:ext cx="762000" cy="259045"/>
    <xdr:sp macro="" textlink="">
      <xdr:nvSpPr>
        <xdr:cNvPr id="149" name="テキスト ボックス 148"/>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99060</xdr:rowOff>
    </xdr:from>
    <xdr:to>
      <xdr:col>20</xdr:col>
      <xdr:colOff>209550</xdr:colOff>
      <xdr:row>17</xdr:row>
      <xdr:rowOff>29210</xdr:rowOff>
    </xdr:to>
    <xdr:sp macro="" textlink="">
      <xdr:nvSpPr>
        <xdr:cNvPr id="150" name="円/楕円 149"/>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13987</xdr:rowOff>
    </xdr:from>
    <xdr:ext cx="762000" cy="259045"/>
    <xdr:sp macro="" textlink="">
      <xdr:nvSpPr>
        <xdr:cNvPr id="151" name="テキスト ボックス 150"/>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80772</xdr:rowOff>
    </xdr:from>
    <xdr:to>
      <xdr:col>19</xdr:col>
      <xdr:colOff>6350</xdr:colOff>
      <xdr:row>17</xdr:row>
      <xdr:rowOff>10922</xdr:rowOff>
    </xdr:to>
    <xdr:sp macro="" textlink="">
      <xdr:nvSpPr>
        <xdr:cNvPr id="152" name="円/楕円 151"/>
        <xdr:cNvSpPr/>
      </xdr:nvSpPr>
      <xdr:spPr>
        <a:xfrm>
          <a:off x="12954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167149</xdr:rowOff>
    </xdr:from>
    <xdr:ext cx="762000" cy="259045"/>
    <xdr:sp macro="" textlink="">
      <xdr:nvSpPr>
        <xdr:cNvPr id="153" name="テキスト ボックス 152"/>
        <xdr:cNvSpPr txBox="1"/>
      </xdr:nvSpPr>
      <xdr:spPr>
        <a:xfrm>
          <a:off x="12623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年度の扶助費経常収支比率は、特定財源が増となったこと等により、前年度比</a:t>
          </a:r>
          <a:r>
            <a:rPr kumimoji="1" lang="en-US" altLang="ja-JP" sz="1300">
              <a:latin typeface="ＭＳ Ｐゴシック"/>
            </a:rPr>
            <a:t>0.7</a:t>
          </a:r>
          <a:r>
            <a:rPr kumimoji="1" lang="ja-JP" altLang="en-US" sz="1300">
              <a:latin typeface="ＭＳ Ｐゴシック"/>
            </a:rPr>
            <a:t>ポイントの減となり、差は縮まったものの依然として類似団体平均を大きく上回っている。今後も私立保育所運営費や障害者自立支援費の増加等、扶助費は増加傾向で推移することが見込まれており、国都支出金の確保とともに、給付水準や給付と負担のバランスなど多角的な視点からの検討を進め、比率の改善に努め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31750</xdr:rowOff>
    </xdr:from>
    <xdr:to>
      <xdr:col>7</xdr:col>
      <xdr:colOff>15875</xdr:colOff>
      <xdr:row>60</xdr:row>
      <xdr:rowOff>127000</xdr:rowOff>
    </xdr:to>
    <xdr:cxnSp macro="">
      <xdr:nvCxnSpPr>
        <xdr:cNvPr id="181" name="直線コネクタ 180"/>
        <xdr:cNvCxnSpPr/>
      </xdr:nvCxnSpPr>
      <xdr:spPr>
        <a:xfrm flipV="1">
          <a:off x="4826000" y="9118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99077</xdr:rowOff>
    </xdr:from>
    <xdr:ext cx="762000" cy="259045"/>
    <xdr:sp macro="" textlink="">
      <xdr:nvSpPr>
        <xdr:cNvPr id="182"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a:t>
          </a:r>
          <a:endParaRPr kumimoji="1" lang="ja-JP" altLang="en-US" sz="1000" b="1">
            <a:latin typeface="ＭＳ Ｐゴシック"/>
          </a:endParaRPr>
        </a:p>
      </xdr:txBody>
    </xdr:sp>
    <xdr:clientData/>
  </xdr:oneCellAnchor>
  <xdr:twoCellAnchor>
    <xdr:from>
      <xdr:col>6</xdr:col>
      <xdr:colOff>612775</xdr:colOff>
      <xdr:row>60</xdr:row>
      <xdr:rowOff>127000</xdr:rowOff>
    </xdr:from>
    <xdr:to>
      <xdr:col>7</xdr:col>
      <xdr:colOff>104775</xdr:colOff>
      <xdr:row>60</xdr:row>
      <xdr:rowOff>127000</xdr:rowOff>
    </xdr:to>
    <xdr:cxnSp macro="">
      <xdr:nvCxnSpPr>
        <xdr:cNvPr id="183" name="直線コネクタ 182"/>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118127</xdr:rowOff>
    </xdr:from>
    <xdr:ext cx="762000" cy="259045"/>
    <xdr:sp macro="" textlink="">
      <xdr:nvSpPr>
        <xdr:cNvPr id="184"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53</xdr:row>
      <xdr:rowOff>31750</xdr:rowOff>
    </xdr:from>
    <xdr:to>
      <xdr:col>7</xdr:col>
      <xdr:colOff>104775</xdr:colOff>
      <xdr:row>53</xdr:row>
      <xdr:rowOff>31750</xdr:rowOff>
    </xdr:to>
    <xdr:cxnSp macro="">
      <xdr:nvCxnSpPr>
        <xdr:cNvPr id="185" name="直線コネクタ 184"/>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127000</xdr:rowOff>
    </xdr:from>
    <xdr:to>
      <xdr:col>7</xdr:col>
      <xdr:colOff>15875</xdr:colOff>
      <xdr:row>59</xdr:row>
      <xdr:rowOff>44450</xdr:rowOff>
    </xdr:to>
    <xdr:cxnSp macro="">
      <xdr:nvCxnSpPr>
        <xdr:cNvPr id="186" name="直線コネクタ 185"/>
        <xdr:cNvCxnSpPr/>
      </xdr:nvCxnSpPr>
      <xdr:spPr>
        <a:xfrm flipV="1">
          <a:off x="3987800" y="100711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7"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146050</xdr:rowOff>
    </xdr:from>
    <xdr:to>
      <xdr:col>7</xdr:col>
      <xdr:colOff>66675</xdr:colOff>
      <xdr:row>56</xdr:row>
      <xdr:rowOff>76200</xdr:rowOff>
    </xdr:to>
    <xdr:sp macro="" textlink="">
      <xdr:nvSpPr>
        <xdr:cNvPr id="188" name="フローチャート : 判断 187"/>
        <xdr:cNvSpPr/>
      </xdr:nvSpPr>
      <xdr:spPr>
        <a:xfrm>
          <a:off x="47752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158750</xdr:rowOff>
    </xdr:from>
    <xdr:to>
      <xdr:col>5</xdr:col>
      <xdr:colOff>549275</xdr:colOff>
      <xdr:row>59</xdr:row>
      <xdr:rowOff>44450</xdr:rowOff>
    </xdr:to>
    <xdr:cxnSp macro="">
      <xdr:nvCxnSpPr>
        <xdr:cNvPr id="189" name="直線コネクタ 188"/>
        <xdr:cNvCxnSpPr/>
      </xdr:nvCxnSpPr>
      <xdr:spPr>
        <a:xfrm>
          <a:off x="3098800" y="99314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0" name="フローチャート : 判断 189"/>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168927</xdr:rowOff>
    </xdr:from>
    <xdr:ext cx="736600" cy="259045"/>
    <xdr:sp macro="" textlink="">
      <xdr:nvSpPr>
        <xdr:cNvPr id="191" name="テキスト ボックス 190"/>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158750</xdr:rowOff>
    </xdr:from>
    <xdr:to>
      <xdr:col>4</xdr:col>
      <xdr:colOff>346075</xdr:colOff>
      <xdr:row>58</xdr:row>
      <xdr:rowOff>12700</xdr:rowOff>
    </xdr:to>
    <xdr:cxnSp macro="">
      <xdr:nvCxnSpPr>
        <xdr:cNvPr id="192" name="直線コネクタ 191"/>
        <xdr:cNvCxnSpPr/>
      </xdr:nvCxnSpPr>
      <xdr:spPr>
        <a:xfrm flipV="1">
          <a:off x="2209800" y="9931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88900</xdr:rowOff>
    </xdr:from>
    <xdr:to>
      <xdr:col>4</xdr:col>
      <xdr:colOff>396875</xdr:colOff>
      <xdr:row>55</xdr:row>
      <xdr:rowOff>19050</xdr:rowOff>
    </xdr:to>
    <xdr:sp macro="" textlink="">
      <xdr:nvSpPr>
        <xdr:cNvPr id="193" name="フローチャート : 判断 192"/>
        <xdr:cNvSpPr/>
      </xdr:nvSpPr>
      <xdr:spPr>
        <a:xfrm>
          <a:off x="3048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29227</xdr:rowOff>
    </xdr:from>
    <xdr:ext cx="762000" cy="259045"/>
    <xdr:sp macro="" textlink="">
      <xdr:nvSpPr>
        <xdr:cNvPr id="194" name="テキスト ボックス 193"/>
        <xdr:cNvSpPr txBox="1"/>
      </xdr:nvSpPr>
      <xdr:spPr>
        <a:xfrm>
          <a:off x="2717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12700</xdr:rowOff>
    </xdr:from>
    <xdr:to>
      <xdr:col>3</xdr:col>
      <xdr:colOff>142875</xdr:colOff>
      <xdr:row>58</xdr:row>
      <xdr:rowOff>101600</xdr:rowOff>
    </xdr:to>
    <xdr:cxnSp macro="">
      <xdr:nvCxnSpPr>
        <xdr:cNvPr id="195" name="直線コネクタ 194"/>
        <xdr:cNvCxnSpPr/>
      </xdr:nvCxnSpPr>
      <xdr:spPr>
        <a:xfrm flipV="1">
          <a:off x="1320800" y="9956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38100</xdr:rowOff>
    </xdr:from>
    <xdr:to>
      <xdr:col>3</xdr:col>
      <xdr:colOff>193675</xdr:colOff>
      <xdr:row>54</xdr:row>
      <xdr:rowOff>139700</xdr:rowOff>
    </xdr:to>
    <xdr:sp macro="" textlink="">
      <xdr:nvSpPr>
        <xdr:cNvPr id="196" name="フローチャート : 判断 195"/>
        <xdr:cNvSpPr/>
      </xdr:nvSpPr>
      <xdr:spPr>
        <a:xfrm>
          <a:off x="2159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149877</xdr:rowOff>
    </xdr:from>
    <xdr:ext cx="762000" cy="259045"/>
    <xdr:sp macro="" textlink="">
      <xdr:nvSpPr>
        <xdr:cNvPr id="197" name="テキスト ボックス 196"/>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25400</xdr:rowOff>
    </xdr:from>
    <xdr:to>
      <xdr:col>1</xdr:col>
      <xdr:colOff>676275</xdr:colOff>
      <xdr:row>54</xdr:row>
      <xdr:rowOff>127000</xdr:rowOff>
    </xdr:to>
    <xdr:sp macro="" textlink="">
      <xdr:nvSpPr>
        <xdr:cNvPr id="198" name="フローチャート : 判断 197"/>
        <xdr:cNvSpPr/>
      </xdr:nvSpPr>
      <xdr:spPr>
        <a:xfrm>
          <a:off x="1270000" y="928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137177</xdr:rowOff>
    </xdr:from>
    <xdr:ext cx="762000" cy="259045"/>
    <xdr:sp macro="" textlink="">
      <xdr:nvSpPr>
        <xdr:cNvPr id="199" name="テキスト ボックス 198"/>
        <xdr:cNvSpPr txBox="1"/>
      </xdr:nvSpPr>
      <xdr:spPr>
        <a:xfrm>
          <a:off x="939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76200</xdr:rowOff>
    </xdr:from>
    <xdr:to>
      <xdr:col>7</xdr:col>
      <xdr:colOff>66675</xdr:colOff>
      <xdr:row>59</xdr:row>
      <xdr:rowOff>6350</xdr:rowOff>
    </xdr:to>
    <xdr:sp macro="" textlink="">
      <xdr:nvSpPr>
        <xdr:cNvPr id="205" name="円/楕円 204"/>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48277</xdr:rowOff>
    </xdr:from>
    <xdr:ext cx="762000" cy="259045"/>
    <xdr:sp macro="" textlink="">
      <xdr:nvSpPr>
        <xdr:cNvPr id="206"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5</xdr:col>
      <xdr:colOff>498475</xdr:colOff>
      <xdr:row>58</xdr:row>
      <xdr:rowOff>165100</xdr:rowOff>
    </xdr:from>
    <xdr:to>
      <xdr:col>5</xdr:col>
      <xdr:colOff>600075</xdr:colOff>
      <xdr:row>59</xdr:row>
      <xdr:rowOff>95250</xdr:rowOff>
    </xdr:to>
    <xdr:sp macro="" textlink="">
      <xdr:nvSpPr>
        <xdr:cNvPr id="207" name="円/楕円 206"/>
        <xdr:cNvSpPr/>
      </xdr:nvSpPr>
      <xdr:spPr>
        <a:xfrm>
          <a:off x="3937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80027</xdr:rowOff>
    </xdr:from>
    <xdr:ext cx="736600" cy="259045"/>
    <xdr:sp macro="" textlink="">
      <xdr:nvSpPr>
        <xdr:cNvPr id="208" name="テキスト ボックス 207"/>
        <xdr:cNvSpPr txBox="1"/>
      </xdr:nvSpPr>
      <xdr:spPr>
        <a:xfrm>
          <a:off x="3606800" y="1019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107950</xdr:rowOff>
    </xdr:from>
    <xdr:to>
      <xdr:col>4</xdr:col>
      <xdr:colOff>396875</xdr:colOff>
      <xdr:row>58</xdr:row>
      <xdr:rowOff>38100</xdr:rowOff>
    </xdr:to>
    <xdr:sp macro="" textlink="">
      <xdr:nvSpPr>
        <xdr:cNvPr id="209" name="円/楕円 208"/>
        <xdr:cNvSpPr/>
      </xdr:nvSpPr>
      <xdr:spPr>
        <a:xfrm>
          <a:off x="3048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22877</xdr:rowOff>
    </xdr:from>
    <xdr:ext cx="762000" cy="259045"/>
    <xdr:sp macro="" textlink="">
      <xdr:nvSpPr>
        <xdr:cNvPr id="210" name="テキスト ボックス 209"/>
        <xdr:cNvSpPr txBox="1"/>
      </xdr:nvSpPr>
      <xdr:spPr>
        <a:xfrm>
          <a:off x="2717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133350</xdr:rowOff>
    </xdr:from>
    <xdr:to>
      <xdr:col>3</xdr:col>
      <xdr:colOff>193675</xdr:colOff>
      <xdr:row>58</xdr:row>
      <xdr:rowOff>63500</xdr:rowOff>
    </xdr:to>
    <xdr:sp macro="" textlink="">
      <xdr:nvSpPr>
        <xdr:cNvPr id="211" name="円/楕円 210"/>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48277</xdr:rowOff>
    </xdr:from>
    <xdr:ext cx="762000" cy="259045"/>
    <xdr:sp macro="" textlink="">
      <xdr:nvSpPr>
        <xdr:cNvPr id="212" name="テキスト ボックス 211"/>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50800</xdr:rowOff>
    </xdr:from>
    <xdr:to>
      <xdr:col>1</xdr:col>
      <xdr:colOff>676275</xdr:colOff>
      <xdr:row>58</xdr:row>
      <xdr:rowOff>152400</xdr:rowOff>
    </xdr:to>
    <xdr:sp macro="" textlink="">
      <xdr:nvSpPr>
        <xdr:cNvPr id="213" name="円/楕円 212"/>
        <xdr:cNvSpPr/>
      </xdr:nvSpPr>
      <xdr:spPr>
        <a:xfrm>
          <a:off x="1270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137177</xdr:rowOff>
    </xdr:from>
    <xdr:ext cx="762000" cy="259045"/>
    <xdr:sp macro="" textlink="">
      <xdr:nvSpPr>
        <xdr:cNvPr id="214" name="テキスト ボックス 213"/>
        <xdr:cNvSpPr txBox="1"/>
      </xdr:nvSpPr>
      <xdr:spPr>
        <a:xfrm>
          <a:off x="939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維持補修費は、ごみ処理施設の大規模改修に替わる補修費の増等により、前年度比</a:t>
          </a:r>
          <a:r>
            <a:rPr kumimoji="1" lang="en-US" altLang="ja-JP" sz="1300">
              <a:latin typeface="ＭＳ Ｐゴシック"/>
            </a:rPr>
            <a:t>0.3</a:t>
          </a:r>
          <a:r>
            <a:rPr kumimoji="1" lang="ja-JP" altLang="en-US" sz="1300">
              <a:latin typeface="ＭＳ Ｐゴシック"/>
            </a:rPr>
            <a:t>ポイント増の</a:t>
          </a:r>
          <a:r>
            <a:rPr kumimoji="1" lang="en-US" altLang="ja-JP" sz="1300">
              <a:latin typeface="ＭＳ Ｐゴシック"/>
            </a:rPr>
            <a:t>1.0</a:t>
          </a:r>
          <a:r>
            <a:rPr kumimoji="1" lang="ja-JP" altLang="en-US" sz="1300">
              <a:latin typeface="ＭＳ Ｐゴシック"/>
            </a:rPr>
            <a:t>％となった。今後は、公共施設等総合管理計画に基づき、計画的な維持管理に努める。</a:t>
          </a:r>
          <a:endParaRPr kumimoji="1" lang="en-US" altLang="ja-JP" sz="1300">
            <a:latin typeface="ＭＳ Ｐゴシック"/>
          </a:endParaRPr>
        </a:p>
        <a:p>
          <a:r>
            <a:rPr kumimoji="1" lang="ja-JP" altLang="en-US" sz="1300">
              <a:latin typeface="ＭＳ Ｐゴシック"/>
            </a:rPr>
            <a:t>　繰出金は、介護保険特別会計、下水道事業特別会計等の増により、全体では前年度比</a:t>
          </a:r>
          <a:r>
            <a:rPr kumimoji="1" lang="en-US" altLang="ja-JP" sz="1300">
              <a:latin typeface="ＭＳ Ｐゴシック"/>
            </a:rPr>
            <a:t>1.3</a:t>
          </a:r>
          <a:r>
            <a:rPr kumimoji="1" lang="ja-JP" altLang="en-US" sz="1300">
              <a:latin typeface="ＭＳ Ｐゴシック"/>
            </a:rPr>
            <a:t>ポイント増の</a:t>
          </a:r>
          <a:r>
            <a:rPr kumimoji="1" lang="en-US" altLang="ja-JP" sz="1300">
              <a:latin typeface="ＭＳ Ｐゴシック"/>
            </a:rPr>
            <a:t>13.8</a:t>
          </a:r>
          <a:r>
            <a:rPr kumimoji="1" lang="ja-JP" altLang="en-US" sz="1300">
              <a:latin typeface="ＭＳ Ｐゴシック"/>
            </a:rPr>
            <a:t>％となった。今後も高齢化に伴う法定繰出分の増加等が見込まれるため、赤字補塡分も含めた繰出金の抑制により、財政基盤の強化に努める。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158750</xdr:rowOff>
    </xdr:from>
    <xdr:to>
      <xdr:col>24</xdr:col>
      <xdr:colOff>31750</xdr:colOff>
      <xdr:row>62</xdr:row>
      <xdr:rowOff>25400</xdr:rowOff>
    </xdr:to>
    <xdr:cxnSp macro="">
      <xdr:nvCxnSpPr>
        <xdr:cNvPr id="242" name="直線コネクタ 241"/>
        <xdr:cNvCxnSpPr/>
      </xdr:nvCxnSpPr>
      <xdr:spPr>
        <a:xfrm flipV="1">
          <a:off x="16510000" y="9245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168927</xdr:rowOff>
    </xdr:from>
    <xdr:ext cx="762000" cy="259045"/>
    <xdr:sp macro="" textlink="">
      <xdr:nvSpPr>
        <xdr:cNvPr id="243" name="その他最小値テキスト"/>
        <xdr:cNvSpPr txBox="1"/>
      </xdr:nvSpPr>
      <xdr:spPr>
        <a:xfrm>
          <a:off x="16598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25400</xdr:rowOff>
    </xdr:from>
    <xdr:to>
      <xdr:col>24</xdr:col>
      <xdr:colOff>120650</xdr:colOff>
      <xdr:row>62</xdr:row>
      <xdr:rowOff>25400</xdr:rowOff>
    </xdr:to>
    <xdr:cxnSp macro="">
      <xdr:nvCxnSpPr>
        <xdr:cNvPr id="244" name="直線コネクタ 243"/>
        <xdr:cNvCxnSpPr/>
      </xdr:nvCxnSpPr>
      <xdr:spPr>
        <a:xfrm>
          <a:off x="16421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73677</xdr:rowOff>
    </xdr:from>
    <xdr:ext cx="762000" cy="259045"/>
    <xdr:sp macro="" textlink="">
      <xdr:nvSpPr>
        <xdr:cNvPr id="245" name="その他最大値テキスト"/>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23</xdr:col>
      <xdr:colOff>628650</xdr:colOff>
      <xdr:row>53</xdr:row>
      <xdr:rowOff>158750</xdr:rowOff>
    </xdr:from>
    <xdr:to>
      <xdr:col>24</xdr:col>
      <xdr:colOff>120650</xdr:colOff>
      <xdr:row>53</xdr:row>
      <xdr:rowOff>158750</xdr:rowOff>
    </xdr:to>
    <xdr:cxnSp macro="">
      <xdr:nvCxnSpPr>
        <xdr:cNvPr id="246" name="直線コネクタ 245"/>
        <xdr:cNvCxnSpPr/>
      </xdr:nvCxnSpPr>
      <xdr:spPr>
        <a:xfrm>
          <a:off x="16421100" y="924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25400</xdr:rowOff>
    </xdr:from>
    <xdr:to>
      <xdr:col>24</xdr:col>
      <xdr:colOff>31750</xdr:colOff>
      <xdr:row>57</xdr:row>
      <xdr:rowOff>44450</xdr:rowOff>
    </xdr:to>
    <xdr:cxnSp macro="">
      <xdr:nvCxnSpPr>
        <xdr:cNvPr id="247" name="直線コネクタ 246"/>
        <xdr:cNvCxnSpPr/>
      </xdr:nvCxnSpPr>
      <xdr:spPr>
        <a:xfrm>
          <a:off x="15671800" y="96266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143527</xdr:rowOff>
    </xdr:from>
    <xdr:ext cx="762000" cy="259045"/>
    <xdr:sp macro="" textlink="">
      <xdr:nvSpPr>
        <xdr:cNvPr id="248" name="その他平均値テキスト"/>
        <xdr:cNvSpPr txBox="1"/>
      </xdr:nvSpPr>
      <xdr:spPr>
        <a:xfrm>
          <a:off x="16598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49" name="フローチャート : 判断 248"/>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158750</xdr:rowOff>
    </xdr:from>
    <xdr:to>
      <xdr:col>22</xdr:col>
      <xdr:colOff>565150</xdr:colOff>
      <xdr:row>56</xdr:row>
      <xdr:rowOff>25400</xdr:rowOff>
    </xdr:to>
    <xdr:cxnSp macro="">
      <xdr:nvCxnSpPr>
        <xdr:cNvPr id="250" name="直線コネクタ 249"/>
        <xdr:cNvCxnSpPr/>
      </xdr:nvCxnSpPr>
      <xdr:spPr>
        <a:xfrm>
          <a:off x="14782800" y="9588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101600</xdr:rowOff>
    </xdr:from>
    <xdr:to>
      <xdr:col>22</xdr:col>
      <xdr:colOff>615950</xdr:colOff>
      <xdr:row>57</xdr:row>
      <xdr:rowOff>31750</xdr:rowOff>
    </xdr:to>
    <xdr:sp macro="" textlink="">
      <xdr:nvSpPr>
        <xdr:cNvPr id="251" name="フローチャート : 判断 250"/>
        <xdr:cNvSpPr/>
      </xdr:nvSpPr>
      <xdr:spPr>
        <a:xfrm>
          <a:off x="15621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16527</xdr:rowOff>
    </xdr:from>
    <xdr:ext cx="736600" cy="259045"/>
    <xdr:sp macro="" textlink="">
      <xdr:nvSpPr>
        <xdr:cNvPr id="252" name="テキスト ボックス 251"/>
        <xdr:cNvSpPr txBox="1"/>
      </xdr:nvSpPr>
      <xdr:spPr>
        <a:xfrm>
          <a:off x="15290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69850</xdr:rowOff>
    </xdr:from>
    <xdr:to>
      <xdr:col>21</xdr:col>
      <xdr:colOff>361950</xdr:colOff>
      <xdr:row>55</xdr:row>
      <xdr:rowOff>158750</xdr:rowOff>
    </xdr:to>
    <xdr:cxnSp macro="">
      <xdr:nvCxnSpPr>
        <xdr:cNvPr id="253" name="直線コネクタ 252"/>
        <xdr:cNvCxnSpPr/>
      </xdr:nvCxnSpPr>
      <xdr:spPr>
        <a:xfrm>
          <a:off x="13893800" y="9499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54" name="フローチャート : 判断 253"/>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162577</xdr:rowOff>
    </xdr:from>
    <xdr:ext cx="762000" cy="259045"/>
    <xdr:sp macro="" textlink="">
      <xdr:nvSpPr>
        <xdr:cNvPr id="255" name="テキスト ボックス 254"/>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69850</xdr:rowOff>
    </xdr:from>
    <xdr:to>
      <xdr:col>20</xdr:col>
      <xdr:colOff>158750</xdr:colOff>
      <xdr:row>56</xdr:row>
      <xdr:rowOff>12700</xdr:rowOff>
    </xdr:to>
    <xdr:cxnSp macro="">
      <xdr:nvCxnSpPr>
        <xdr:cNvPr id="256" name="直線コネクタ 255"/>
        <xdr:cNvCxnSpPr/>
      </xdr:nvCxnSpPr>
      <xdr:spPr>
        <a:xfrm flipV="1">
          <a:off x="13004800" y="9499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25400</xdr:rowOff>
    </xdr:from>
    <xdr:to>
      <xdr:col>20</xdr:col>
      <xdr:colOff>209550</xdr:colOff>
      <xdr:row>56</xdr:row>
      <xdr:rowOff>127000</xdr:rowOff>
    </xdr:to>
    <xdr:sp macro="" textlink="">
      <xdr:nvSpPr>
        <xdr:cNvPr id="257" name="フローチャート : 判断 256"/>
        <xdr:cNvSpPr/>
      </xdr:nvSpPr>
      <xdr:spPr>
        <a:xfrm>
          <a:off x="13843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111777</xdr:rowOff>
    </xdr:from>
    <xdr:ext cx="762000" cy="259045"/>
    <xdr:sp macro="" textlink="">
      <xdr:nvSpPr>
        <xdr:cNvPr id="258" name="テキスト ボックス 257"/>
        <xdr:cNvSpPr txBox="1"/>
      </xdr:nvSpPr>
      <xdr:spPr>
        <a:xfrm>
          <a:off x="13512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12700</xdr:rowOff>
    </xdr:from>
    <xdr:to>
      <xdr:col>19</xdr:col>
      <xdr:colOff>6350</xdr:colOff>
      <xdr:row>56</xdr:row>
      <xdr:rowOff>114300</xdr:rowOff>
    </xdr:to>
    <xdr:sp macro="" textlink="">
      <xdr:nvSpPr>
        <xdr:cNvPr id="259" name="フローチャート : 判断 258"/>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99077</xdr:rowOff>
    </xdr:from>
    <xdr:ext cx="762000" cy="259045"/>
    <xdr:sp macro="" textlink="">
      <xdr:nvSpPr>
        <xdr:cNvPr id="260" name="テキスト ボックス 259"/>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165100</xdr:rowOff>
    </xdr:from>
    <xdr:to>
      <xdr:col>24</xdr:col>
      <xdr:colOff>82550</xdr:colOff>
      <xdr:row>57</xdr:row>
      <xdr:rowOff>95250</xdr:rowOff>
    </xdr:to>
    <xdr:sp macro="" textlink="">
      <xdr:nvSpPr>
        <xdr:cNvPr id="266" name="円/楕円 265"/>
        <xdr:cNvSpPr/>
      </xdr:nvSpPr>
      <xdr:spPr>
        <a:xfrm>
          <a:off x="16459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137177</xdr:rowOff>
    </xdr:from>
    <xdr:ext cx="762000" cy="259045"/>
    <xdr:sp macro="" textlink="">
      <xdr:nvSpPr>
        <xdr:cNvPr id="267" name="その他該当値テキスト"/>
        <xdr:cNvSpPr txBox="1"/>
      </xdr:nvSpPr>
      <xdr:spPr>
        <a:xfrm>
          <a:off x="165989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146050</xdr:rowOff>
    </xdr:from>
    <xdr:to>
      <xdr:col>22</xdr:col>
      <xdr:colOff>615950</xdr:colOff>
      <xdr:row>56</xdr:row>
      <xdr:rowOff>76200</xdr:rowOff>
    </xdr:to>
    <xdr:sp macro="" textlink="">
      <xdr:nvSpPr>
        <xdr:cNvPr id="268" name="円/楕円 267"/>
        <xdr:cNvSpPr/>
      </xdr:nvSpPr>
      <xdr:spPr>
        <a:xfrm>
          <a:off x="15621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86377</xdr:rowOff>
    </xdr:from>
    <xdr:ext cx="736600" cy="259045"/>
    <xdr:sp macro="" textlink="">
      <xdr:nvSpPr>
        <xdr:cNvPr id="269" name="テキスト ボックス 268"/>
        <xdr:cNvSpPr txBox="1"/>
      </xdr:nvSpPr>
      <xdr:spPr>
        <a:xfrm>
          <a:off x="15290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107950</xdr:rowOff>
    </xdr:from>
    <xdr:to>
      <xdr:col>21</xdr:col>
      <xdr:colOff>412750</xdr:colOff>
      <xdr:row>56</xdr:row>
      <xdr:rowOff>38100</xdr:rowOff>
    </xdr:to>
    <xdr:sp macro="" textlink="">
      <xdr:nvSpPr>
        <xdr:cNvPr id="270" name="円/楕円 269"/>
        <xdr:cNvSpPr/>
      </xdr:nvSpPr>
      <xdr:spPr>
        <a:xfrm>
          <a:off x="14732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48277</xdr:rowOff>
    </xdr:from>
    <xdr:ext cx="762000" cy="259045"/>
    <xdr:sp macro="" textlink="">
      <xdr:nvSpPr>
        <xdr:cNvPr id="271" name="テキスト ボックス 270"/>
        <xdr:cNvSpPr txBox="1"/>
      </xdr:nvSpPr>
      <xdr:spPr>
        <a:xfrm>
          <a:off x="14401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19050</xdr:rowOff>
    </xdr:from>
    <xdr:to>
      <xdr:col>20</xdr:col>
      <xdr:colOff>209550</xdr:colOff>
      <xdr:row>55</xdr:row>
      <xdr:rowOff>120650</xdr:rowOff>
    </xdr:to>
    <xdr:sp macro="" textlink="">
      <xdr:nvSpPr>
        <xdr:cNvPr id="272" name="円/楕円 271"/>
        <xdr:cNvSpPr/>
      </xdr:nvSpPr>
      <xdr:spPr>
        <a:xfrm>
          <a:off x="13843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130827</xdr:rowOff>
    </xdr:from>
    <xdr:ext cx="762000" cy="259045"/>
    <xdr:sp macro="" textlink="">
      <xdr:nvSpPr>
        <xdr:cNvPr id="273" name="テキスト ボックス 272"/>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133350</xdr:rowOff>
    </xdr:from>
    <xdr:to>
      <xdr:col>19</xdr:col>
      <xdr:colOff>6350</xdr:colOff>
      <xdr:row>56</xdr:row>
      <xdr:rowOff>63500</xdr:rowOff>
    </xdr:to>
    <xdr:sp macro="" textlink="">
      <xdr:nvSpPr>
        <xdr:cNvPr id="274" name="円/楕円 273"/>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73677</xdr:rowOff>
    </xdr:from>
    <xdr:ext cx="762000" cy="259045"/>
    <xdr:sp macro="" textlink="">
      <xdr:nvSpPr>
        <xdr:cNvPr id="275" name="テキスト ボックス 274"/>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年度の補助費等経常収支比率は、補助費等の経常的経費充当一般財源等が微増となったことに加え分母にあたる経常一般財源等が大幅に減となったことから、前年度比</a:t>
          </a:r>
          <a:r>
            <a:rPr kumimoji="1" lang="en-US" altLang="ja-JP" sz="1300">
              <a:latin typeface="ＭＳ Ｐゴシック"/>
            </a:rPr>
            <a:t>0.5</a:t>
          </a:r>
          <a:r>
            <a:rPr kumimoji="1" lang="ja-JP" altLang="en-US" sz="1300">
              <a:latin typeface="ＭＳ Ｐゴシック"/>
            </a:rPr>
            <a:t>ポイントの増となり、依然として類似団体平均を上回っている。今後も、各種団体等に対する補助金等の必要性や金額等を定期的に検証し、適正化を図る。</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152400</xdr:rowOff>
    </xdr:from>
    <xdr:to>
      <xdr:col>24</xdr:col>
      <xdr:colOff>31750</xdr:colOff>
      <xdr:row>41</xdr:row>
      <xdr:rowOff>133350</xdr:rowOff>
    </xdr:to>
    <xdr:cxnSp macro="">
      <xdr:nvCxnSpPr>
        <xdr:cNvPr id="303" name="直線コネクタ 302"/>
        <xdr:cNvCxnSpPr/>
      </xdr:nvCxnSpPr>
      <xdr:spPr>
        <a:xfrm flipV="1">
          <a:off x="16510000" y="563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105427</xdr:rowOff>
    </xdr:from>
    <xdr:ext cx="762000" cy="259045"/>
    <xdr:sp macro="" textlink="">
      <xdr:nvSpPr>
        <xdr:cNvPr id="304" name="補助費等最小値テキスト"/>
        <xdr:cNvSpPr txBox="1"/>
      </xdr:nvSpPr>
      <xdr:spPr>
        <a:xfrm>
          <a:off x="16598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23</xdr:col>
      <xdr:colOff>628650</xdr:colOff>
      <xdr:row>41</xdr:row>
      <xdr:rowOff>133350</xdr:rowOff>
    </xdr:from>
    <xdr:to>
      <xdr:col>24</xdr:col>
      <xdr:colOff>120650</xdr:colOff>
      <xdr:row>41</xdr:row>
      <xdr:rowOff>133350</xdr:rowOff>
    </xdr:to>
    <xdr:cxnSp macro="">
      <xdr:nvCxnSpPr>
        <xdr:cNvPr id="305" name="直線コネクタ 304"/>
        <xdr:cNvCxnSpPr/>
      </xdr:nvCxnSpPr>
      <xdr:spPr>
        <a:xfrm>
          <a:off x="16421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67327</xdr:rowOff>
    </xdr:from>
    <xdr:ext cx="762000" cy="259045"/>
    <xdr:sp macro="" textlink="">
      <xdr:nvSpPr>
        <xdr:cNvPr id="306" name="補助費等最大値テキスト"/>
        <xdr:cNvSpPr txBox="1"/>
      </xdr:nvSpPr>
      <xdr:spPr>
        <a:xfrm>
          <a:off x="16598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628650</xdr:colOff>
      <xdr:row>32</xdr:row>
      <xdr:rowOff>152400</xdr:rowOff>
    </xdr:from>
    <xdr:to>
      <xdr:col>24</xdr:col>
      <xdr:colOff>120650</xdr:colOff>
      <xdr:row>32</xdr:row>
      <xdr:rowOff>152400</xdr:rowOff>
    </xdr:to>
    <xdr:cxnSp macro="">
      <xdr:nvCxnSpPr>
        <xdr:cNvPr id="307" name="直線コネクタ 306"/>
        <xdr:cNvCxnSpPr/>
      </xdr:nvCxnSpPr>
      <xdr:spPr>
        <a:xfrm>
          <a:off x="16421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146050</xdr:rowOff>
    </xdr:from>
    <xdr:to>
      <xdr:col>24</xdr:col>
      <xdr:colOff>31750</xdr:colOff>
      <xdr:row>38</xdr:row>
      <xdr:rowOff>38100</xdr:rowOff>
    </xdr:to>
    <xdr:cxnSp macro="">
      <xdr:nvCxnSpPr>
        <xdr:cNvPr id="308" name="直線コネクタ 307"/>
        <xdr:cNvCxnSpPr/>
      </xdr:nvCxnSpPr>
      <xdr:spPr>
        <a:xfrm>
          <a:off x="15671800" y="64897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124477</xdr:rowOff>
    </xdr:from>
    <xdr:ext cx="762000" cy="259045"/>
    <xdr:sp macro="" textlink="">
      <xdr:nvSpPr>
        <xdr:cNvPr id="309" name="補助費等平均値テキスト"/>
        <xdr:cNvSpPr txBox="1"/>
      </xdr:nvSpPr>
      <xdr:spPr>
        <a:xfrm>
          <a:off x="16598900" y="629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107950</xdr:rowOff>
    </xdr:from>
    <xdr:to>
      <xdr:col>24</xdr:col>
      <xdr:colOff>82550</xdr:colOff>
      <xdr:row>38</xdr:row>
      <xdr:rowOff>38100</xdr:rowOff>
    </xdr:to>
    <xdr:sp macro="" textlink="">
      <xdr:nvSpPr>
        <xdr:cNvPr id="310" name="フローチャート : 判断 309"/>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146050</xdr:rowOff>
    </xdr:from>
    <xdr:to>
      <xdr:col>22</xdr:col>
      <xdr:colOff>565150</xdr:colOff>
      <xdr:row>37</xdr:row>
      <xdr:rowOff>146050</xdr:rowOff>
    </xdr:to>
    <xdr:cxnSp macro="">
      <xdr:nvCxnSpPr>
        <xdr:cNvPr id="311" name="直線コネクタ 310"/>
        <xdr:cNvCxnSpPr/>
      </xdr:nvCxnSpPr>
      <xdr:spPr>
        <a:xfrm>
          <a:off x="14782800" y="648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6350</xdr:rowOff>
    </xdr:from>
    <xdr:to>
      <xdr:col>22</xdr:col>
      <xdr:colOff>615950</xdr:colOff>
      <xdr:row>37</xdr:row>
      <xdr:rowOff>107950</xdr:rowOff>
    </xdr:to>
    <xdr:sp macro="" textlink="">
      <xdr:nvSpPr>
        <xdr:cNvPr id="312" name="フローチャート : 判断 311"/>
        <xdr:cNvSpPr/>
      </xdr:nvSpPr>
      <xdr:spPr>
        <a:xfrm>
          <a:off x="15621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118127</xdr:rowOff>
    </xdr:from>
    <xdr:ext cx="736600" cy="259045"/>
    <xdr:sp macro="" textlink="">
      <xdr:nvSpPr>
        <xdr:cNvPr id="313" name="テキスト ボックス 312"/>
        <xdr:cNvSpPr txBox="1"/>
      </xdr:nvSpPr>
      <xdr:spPr>
        <a:xfrm>
          <a:off x="15290800" y="611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146050</xdr:rowOff>
    </xdr:from>
    <xdr:to>
      <xdr:col>21</xdr:col>
      <xdr:colOff>361950</xdr:colOff>
      <xdr:row>37</xdr:row>
      <xdr:rowOff>158750</xdr:rowOff>
    </xdr:to>
    <xdr:cxnSp macro="">
      <xdr:nvCxnSpPr>
        <xdr:cNvPr id="314" name="直線コネクタ 313"/>
        <xdr:cNvCxnSpPr/>
      </xdr:nvCxnSpPr>
      <xdr:spPr>
        <a:xfrm flipV="1">
          <a:off x="13893800" y="6489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19050</xdr:rowOff>
    </xdr:from>
    <xdr:to>
      <xdr:col>21</xdr:col>
      <xdr:colOff>412750</xdr:colOff>
      <xdr:row>37</xdr:row>
      <xdr:rowOff>120650</xdr:rowOff>
    </xdr:to>
    <xdr:sp macro="" textlink="">
      <xdr:nvSpPr>
        <xdr:cNvPr id="315" name="フローチャート : 判断 314"/>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130827</xdr:rowOff>
    </xdr:from>
    <xdr:ext cx="762000" cy="259045"/>
    <xdr:sp macro="" textlink="">
      <xdr:nvSpPr>
        <xdr:cNvPr id="316" name="テキスト ボックス 315"/>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158750</xdr:rowOff>
    </xdr:from>
    <xdr:to>
      <xdr:col>20</xdr:col>
      <xdr:colOff>158750</xdr:colOff>
      <xdr:row>38</xdr:row>
      <xdr:rowOff>76200</xdr:rowOff>
    </xdr:to>
    <xdr:cxnSp macro="">
      <xdr:nvCxnSpPr>
        <xdr:cNvPr id="317" name="直線コネクタ 316"/>
        <xdr:cNvCxnSpPr/>
      </xdr:nvCxnSpPr>
      <xdr:spPr>
        <a:xfrm flipV="1">
          <a:off x="13004800" y="6502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6350</xdr:rowOff>
    </xdr:from>
    <xdr:to>
      <xdr:col>20</xdr:col>
      <xdr:colOff>209550</xdr:colOff>
      <xdr:row>37</xdr:row>
      <xdr:rowOff>107950</xdr:rowOff>
    </xdr:to>
    <xdr:sp macro="" textlink="">
      <xdr:nvSpPr>
        <xdr:cNvPr id="318" name="フローチャート : 判断 317"/>
        <xdr:cNvSpPr/>
      </xdr:nvSpPr>
      <xdr:spPr>
        <a:xfrm>
          <a:off x="13843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118127</xdr:rowOff>
    </xdr:from>
    <xdr:ext cx="762000" cy="259045"/>
    <xdr:sp macro="" textlink="">
      <xdr:nvSpPr>
        <xdr:cNvPr id="319" name="テキスト ボックス 318"/>
        <xdr:cNvSpPr txBox="1"/>
      </xdr:nvSpPr>
      <xdr:spPr>
        <a:xfrm>
          <a:off x="13512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165100</xdr:rowOff>
    </xdr:from>
    <xdr:to>
      <xdr:col>19</xdr:col>
      <xdr:colOff>6350</xdr:colOff>
      <xdr:row>37</xdr:row>
      <xdr:rowOff>95250</xdr:rowOff>
    </xdr:to>
    <xdr:sp macro="" textlink="">
      <xdr:nvSpPr>
        <xdr:cNvPr id="320" name="フローチャート : 判断 319"/>
        <xdr:cNvSpPr/>
      </xdr:nvSpPr>
      <xdr:spPr>
        <a:xfrm>
          <a:off x="12954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105427</xdr:rowOff>
    </xdr:from>
    <xdr:ext cx="762000" cy="259045"/>
    <xdr:sp macro="" textlink="">
      <xdr:nvSpPr>
        <xdr:cNvPr id="321" name="テキスト ボックス 320"/>
        <xdr:cNvSpPr txBox="1"/>
      </xdr:nvSpPr>
      <xdr:spPr>
        <a:xfrm>
          <a:off x="12623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158750</xdr:rowOff>
    </xdr:from>
    <xdr:to>
      <xdr:col>24</xdr:col>
      <xdr:colOff>82550</xdr:colOff>
      <xdr:row>38</xdr:row>
      <xdr:rowOff>88900</xdr:rowOff>
    </xdr:to>
    <xdr:sp macro="" textlink="">
      <xdr:nvSpPr>
        <xdr:cNvPr id="327" name="円/楕円 326"/>
        <xdr:cNvSpPr/>
      </xdr:nvSpPr>
      <xdr:spPr>
        <a:xfrm>
          <a:off x="164592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130827</xdr:rowOff>
    </xdr:from>
    <xdr:ext cx="762000" cy="259045"/>
    <xdr:sp macro="" textlink="">
      <xdr:nvSpPr>
        <xdr:cNvPr id="328" name="補助費等該当値テキスト"/>
        <xdr:cNvSpPr txBox="1"/>
      </xdr:nvSpPr>
      <xdr:spPr>
        <a:xfrm>
          <a:off x="165989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95250</xdr:rowOff>
    </xdr:from>
    <xdr:to>
      <xdr:col>22</xdr:col>
      <xdr:colOff>615950</xdr:colOff>
      <xdr:row>38</xdr:row>
      <xdr:rowOff>25400</xdr:rowOff>
    </xdr:to>
    <xdr:sp macro="" textlink="">
      <xdr:nvSpPr>
        <xdr:cNvPr id="329" name="円/楕円 328"/>
        <xdr:cNvSpPr/>
      </xdr:nvSpPr>
      <xdr:spPr>
        <a:xfrm>
          <a:off x="15621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10177</xdr:rowOff>
    </xdr:from>
    <xdr:ext cx="736600" cy="259045"/>
    <xdr:sp macro="" textlink="">
      <xdr:nvSpPr>
        <xdr:cNvPr id="330" name="テキスト ボックス 329"/>
        <xdr:cNvSpPr txBox="1"/>
      </xdr:nvSpPr>
      <xdr:spPr>
        <a:xfrm>
          <a:off x="15290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95250</xdr:rowOff>
    </xdr:from>
    <xdr:to>
      <xdr:col>21</xdr:col>
      <xdr:colOff>412750</xdr:colOff>
      <xdr:row>38</xdr:row>
      <xdr:rowOff>25400</xdr:rowOff>
    </xdr:to>
    <xdr:sp macro="" textlink="">
      <xdr:nvSpPr>
        <xdr:cNvPr id="331" name="円/楕円 330"/>
        <xdr:cNvSpPr/>
      </xdr:nvSpPr>
      <xdr:spPr>
        <a:xfrm>
          <a:off x="14732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10177</xdr:rowOff>
    </xdr:from>
    <xdr:ext cx="762000" cy="259045"/>
    <xdr:sp macro="" textlink="">
      <xdr:nvSpPr>
        <xdr:cNvPr id="332" name="テキスト ボックス 331"/>
        <xdr:cNvSpPr txBox="1"/>
      </xdr:nvSpPr>
      <xdr:spPr>
        <a:xfrm>
          <a:off x="14401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107950</xdr:rowOff>
    </xdr:from>
    <xdr:to>
      <xdr:col>20</xdr:col>
      <xdr:colOff>209550</xdr:colOff>
      <xdr:row>38</xdr:row>
      <xdr:rowOff>38100</xdr:rowOff>
    </xdr:to>
    <xdr:sp macro="" textlink="">
      <xdr:nvSpPr>
        <xdr:cNvPr id="333" name="円/楕円 332"/>
        <xdr:cNvSpPr/>
      </xdr:nvSpPr>
      <xdr:spPr>
        <a:xfrm>
          <a:off x="13843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22877</xdr:rowOff>
    </xdr:from>
    <xdr:ext cx="762000" cy="259045"/>
    <xdr:sp macro="" textlink="">
      <xdr:nvSpPr>
        <xdr:cNvPr id="334" name="テキスト ボックス 333"/>
        <xdr:cNvSpPr txBox="1"/>
      </xdr:nvSpPr>
      <xdr:spPr>
        <a:xfrm>
          <a:off x="135128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25400</xdr:rowOff>
    </xdr:from>
    <xdr:to>
      <xdr:col>19</xdr:col>
      <xdr:colOff>6350</xdr:colOff>
      <xdr:row>38</xdr:row>
      <xdr:rowOff>127000</xdr:rowOff>
    </xdr:to>
    <xdr:sp macro="" textlink="">
      <xdr:nvSpPr>
        <xdr:cNvPr id="335" name="円/楕円 334"/>
        <xdr:cNvSpPr/>
      </xdr:nvSpPr>
      <xdr:spPr>
        <a:xfrm>
          <a:off x="129540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111777</xdr:rowOff>
    </xdr:from>
    <xdr:ext cx="762000" cy="259045"/>
    <xdr:sp macro="" textlink="">
      <xdr:nvSpPr>
        <xdr:cNvPr id="336" name="テキスト ボックス 335"/>
        <xdr:cNvSpPr txBox="1"/>
      </xdr:nvSpPr>
      <xdr:spPr>
        <a:xfrm>
          <a:off x="12623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年度の公債費経常収支比率は、公債費は減となっているものの分母にあたる経常一般財源等が大幅に減となったことから、前年度比</a:t>
          </a:r>
          <a:r>
            <a:rPr kumimoji="1" lang="en-US" altLang="ja-JP" sz="1300">
              <a:latin typeface="ＭＳ Ｐゴシック"/>
            </a:rPr>
            <a:t>0.4</a:t>
          </a:r>
          <a:r>
            <a:rPr kumimoji="1" lang="ja-JP" altLang="en-US" sz="1300">
              <a:latin typeface="ＭＳ Ｐゴシック"/>
            </a:rPr>
            <a:t>ポイントの増となったが、依然として類似団体平均を下回っている。今後は大規模建設事業の実施に伴い、多額の地方債発行に伴う公債費の増が見込まれることから、引き続き起債対象事業の限定や特例地方債の発行抑制を図り、低位の水準を維持する。</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104140</xdr:rowOff>
    </xdr:from>
    <xdr:to>
      <xdr:col>7</xdr:col>
      <xdr:colOff>15875</xdr:colOff>
      <xdr:row>80</xdr:row>
      <xdr:rowOff>58420</xdr:rowOff>
    </xdr:to>
    <xdr:cxnSp macro="">
      <xdr:nvCxnSpPr>
        <xdr:cNvPr id="361" name="直線コネクタ 360"/>
        <xdr:cNvCxnSpPr/>
      </xdr:nvCxnSpPr>
      <xdr:spPr>
        <a:xfrm flipV="1">
          <a:off x="4826000" y="1279144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30497</xdr:rowOff>
    </xdr:from>
    <xdr:ext cx="762000" cy="259045"/>
    <xdr:sp macro="" textlink="">
      <xdr:nvSpPr>
        <xdr:cNvPr id="362"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6</xdr:col>
      <xdr:colOff>612775</xdr:colOff>
      <xdr:row>80</xdr:row>
      <xdr:rowOff>58420</xdr:rowOff>
    </xdr:from>
    <xdr:to>
      <xdr:col>7</xdr:col>
      <xdr:colOff>104775</xdr:colOff>
      <xdr:row>80</xdr:row>
      <xdr:rowOff>58420</xdr:rowOff>
    </xdr:to>
    <xdr:cxnSp macro="">
      <xdr:nvCxnSpPr>
        <xdr:cNvPr id="363" name="直線コネクタ 362"/>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19067</xdr:rowOff>
    </xdr:from>
    <xdr:ext cx="762000" cy="259045"/>
    <xdr:sp macro="" textlink="">
      <xdr:nvSpPr>
        <xdr:cNvPr id="364"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74</xdr:row>
      <xdr:rowOff>104140</xdr:rowOff>
    </xdr:from>
    <xdr:to>
      <xdr:col>7</xdr:col>
      <xdr:colOff>104775</xdr:colOff>
      <xdr:row>74</xdr:row>
      <xdr:rowOff>104140</xdr:rowOff>
    </xdr:to>
    <xdr:cxnSp macro="">
      <xdr:nvCxnSpPr>
        <xdr:cNvPr id="365" name="直線コネクタ 364"/>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165863</xdr:rowOff>
    </xdr:from>
    <xdr:to>
      <xdr:col>7</xdr:col>
      <xdr:colOff>15875</xdr:colOff>
      <xdr:row>76</xdr:row>
      <xdr:rowOff>12700</xdr:rowOff>
    </xdr:to>
    <xdr:cxnSp macro="">
      <xdr:nvCxnSpPr>
        <xdr:cNvPr id="366" name="直線コネクタ 365"/>
        <xdr:cNvCxnSpPr/>
      </xdr:nvCxnSpPr>
      <xdr:spPr>
        <a:xfrm>
          <a:off x="3987800" y="13024613"/>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167149</xdr:rowOff>
    </xdr:from>
    <xdr:ext cx="762000" cy="259045"/>
    <xdr:sp macro="" textlink="">
      <xdr:nvSpPr>
        <xdr:cNvPr id="367"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68" name="フローチャート : 判断 367"/>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165863</xdr:rowOff>
    </xdr:from>
    <xdr:to>
      <xdr:col>5</xdr:col>
      <xdr:colOff>549275</xdr:colOff>
      <xdr:row>76</xdr:row>
      <xdr:rowOff>76708</xdr:rowOff>
    </xdr:to>
    <xdr:cxnSp macro="">
      <xdr:nvCxnSpPr>
        <xdr:cNvPr id="369" name="直線コネクタ 368"/>
        <xdr:cNvCxnSpPr/>
      </xdr:nvCxnSpPr>
      <xdr:spPr>
        <a:xfrm flipV="1">
          <a:off x="3098800" y="13024613"/>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167639</xdr:rowOff>
    </xdr:from>
    <xdr:to>
      <xdr:col>5</xdr:col>
      <xdr:colOff>600075</xdr:colOff>
      <xdr:row>77</xdr:row>
      <xdr:rowOff>97789</xdr:rowOff>
    </xdr:to>
    <xdr:sp macro="" textlink="">
      <xdr:nvSpPr>
        <xdr:cNvPr id="370" name="フローチャート : 判断 369"/>
        <xdr:cNvSpPr/>
      </xdr:nvSpPr>
      <xdr:spPr>
        <a:xfrm>
          <a:off x="3937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82566</xdr:rowOff>
    </xdr:from>
    <xdr:ext cx="736600" cy="259045"/>
    <xdr:sp macro="" textlink="">
      <xdr:nvSpPr>
        <xdr:cNvPr id="371" name="テキスト ボックス 370"/>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76708</xdr:rowOff>
    </xdr:from>
    <xdr:to>
      <xdr:col>4</xdr:col>
      <xdr:colOff>346075</xdr:colOff>
      <xdr:row>76</xdr:row>
      <xdr:rowOff>90424</xdr:rowOff>
    </xdr:to>
    <xdr:cxnSp macro="">
      <xdr:nvCxnSpPr>
        <xdr:cNvPr id="372" name="直線コネクタ 371"/>
        <xdr:cNvCxnSpPr/>
      </xdr:nvCxnSpPr>
      <xdr:spPr>
        <a:xfrm flipV="1">
          <a:off x="2209800" y="131069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73" name="フローチャート : 判断 372"/>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7129</xdr:rowOff>
    </xdr:from>
    <xdr:ext cx="762000" cy="259045"/>
    <xdr:sp macro="" textlink="">
      <xdr:nvSpPr>
        <xdr:cNvPr id="374" name="テキスト ボックス 373"/>
        <xdr:cNvSpPr txBox="1"/>
      </xdr:nvSpPr>
      <xdr:spPr>
        <a:xfrm>
          <a:off x="2717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85852</xdr:rowOff>
    </xdr:from>
    <xdr:to>
      <xdr:col>3</xdr:col>
      <xdr:colOff>142875</xdr:colOff>
      <xdr:row>76</xdr:row>
      <xdr:rowOff>90424</xdr:rowOff>
    </xdr:to>
    <xdr:cxnSp macro="">
      <xdr:nvCxnSpPr>
        <xdr:cNvPr id="375" name="直線コネクタ 374"/>
        <xdr:cNvCxnSpPr/>
      </xdr:nvCxnSpPr>
      <xdr:spPr>
        <a:xfrm>
          <a:off x="1320800" y="13116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105918</xdr:rowOff>
    </xdr:from>
    <xdr:to>
      <xdr:col>3</xdr:col>
      <xdr:colOff>193675</xdr:colOff>
      <xdr:row>78</xdr:row>
      <xdr:rowOff>36068</xdr:rowOff>
    </xdr:to>
    <xdr:sp macro="" textlink="">
      <xdr:nvSpPr>
        <xdr:cNvPr id="376" name="フローチャート : 判断 375"/>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20845</xdr:rowOff>
    </xdr:from>
    <xdr:ext cx="762000" cy="259045"/>
    <xdr:sp macro="" textlink="">
      <xdr:nvSpPr>
        <xdr:cNvPr id="377" name="テキスト ボックス 376"/>
        <xdr:cNvSpPr txBox="1"/>
      </xdr:nvSpPr>
      <xdr:spPr>
        <a:xfrm>
          <a:off x="1828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78" name="フローチャート : 判断 377"/>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25416</xdr:rowOff>
    </xdr:from>
    <xdr:ext cx="762000" cy="259045"/>
    <xdr:sp macro="" textlink="">
      <xdr:nvSpPr>
        <xdr:cNvPr id="379" name="テキスト ボックス 378"/>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133350</xdr:rowOff>
    </xdr:from>
    <xdr:to>
      <xdr:col>7</xdr:col>
      <xdr:colOff>66675</xdr:colOff>
      <xdr:row>76</xdr:row>
      <xdr:rowOff>63500</xdr:rowOff>
    </xdr:to>
    <xdr:sp macro="" textlink="">
      <xdr:nvSpPr>
        <xdr:cNvPr id="385" name="円/楕円 384"/>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149877</xdr:rowOff>
    </xdr:from>
    <xdr:ext cx="762000" cy="259045"/>
    <xdr:sp macro="" textlink="">
      <xdr:nvSpPr>
        <xdr:cNvPr id="386" name="公債費該当値テキスト"/>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115062</xdr:rowOff>
    </xdr:from>
    <xdr:to>
      <xdr:col>5</xdr:col>
      <xdr:colOff>600075</xdr:colOff>
      <xdr:row>76</xdr:row>
      <xdr:rowOff>45213</xdr:rowOff>
    </xdr:to>
    <xdr:sp macro="" textlink="">
      <xdr:nvSpPr>
        <xdr:cNvPr id="387" name="円/楕円 386"/>
        <xdr:cNvSpPr/>
      </xdr:nvSpPr>
      <xdr:spPr>
        <a:xfrm>
          <a:off x="3937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55389</xdr:rowOff>
    </xdr:from>
    <xdr:ext cx="736600" cy="259045"/>
    <xdr:sp macro="" textlink="">
      <xdr:nvSpPr>
        <xdr:cNvPr id="388" name="テキスト ボックス 387"/>
        <xdr:cNvSpPr txBox="1"/>
      </xdr:nvSpPr>
      <xdr:spPr>
        <a:xfrm>
          <a:off x="3606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25908</xdr:rowOff>
    </xdr:from>
    <xdr:to>
      <xdr:col>4</xdr:col>
      <xdr:colOff>396875</xdr:colOff>
      <xdr:row>76</xdr:row>
      <xdr:rowOff>127508</xdr:rowOff>
    </xdr:to>
    <xdr:sp macro="" textlink="">
      <xdr:nvSpPr>
        <xdr:cNvPr id="389" name="円/楕円 388"/>
        <xdr:cNvSpPr/>
      </xdr:nvSpPr>
      <xdr:spPr>
        <a:xfrm>
          <a:off x="3048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137685</xdr:rowOff>
    </xdr:from>
    <xdr:ext cx="762000" cy="259045"/>
    <xdr:sp macro="" textlink="">
      <xdr:nvSpPr>
        <xdr:cNvPr id="390" name="テキスト ボックス 389"/>
        <xdr:cNvSpPr txBox="1"/>
      </xdr:nvSpPr>
      <xdr:spPr>
        <a:xfrm>
          <a:off x="2717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39624</xdr:rowOff>
    </xdr:from>
    <xdr:to>
      <xdr:col>3</xdr:col>
      <xdr:colOff>193675</xdr:colOff>
      <xdr:row>76</xdr:row>
      <xdr:rowOff>141224</xdr:rowOff>
    </xdr:to>
    <xdr:sp macro="" textlink="">
      <xdr:nvSpPr>
        <xdr:cNvPr id="391" name="円/楕円 390"/>
        <xdr:cNvSpPr/>
      </xdr:nvSpPr>
      <xdr:spPr>
        <a:xfrm>
          <a:off x="2159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151401</xdr:rowOff>
    </xdr:from>
    <xdr:ext cx="762000" cy="259045"/>
    <xdr:sp macro="" textlink="">
      <xdr:nvSpPr>
        <xdr:cNvPr id="392" name="テキスト ボックス 391"/>
        <xdr:cNvSpPr txBox="1"/>
      </xdr:nvSpPr>
      <xdr:spPr>
        <a:xfrm>
          <a:off x="1828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35052</xdr:rowOff>
    </xdr:from>
    <xdr:to>
      <xdr:col>1</xdr:col>
      <xdr:colOff>676275</xdr:colOff>
      <xdr:row>76</xdr:row>
      <xdr:rowOff>136652</xdr:rowOff>
    </xdr:to>
    <xdr:sp macro="" textlink="">
      <xdr:nvSpPr>
        <xdr:cNvPr id="393" name="円/楕円 392"/>
        <xdr:cNvSpPr/>
      </xdr:nvSpPr>
      <xdr:spPr>
        <a:xfrm>
          <a:off x="1270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146829</xdr:rowOff>
    </xdr:from>
    <xdr:ext cx="762000" cy="259045"/>
    <xdr:sp macro="" textlink="">
      <xdr:nvSpPr>
        <xdr:cNvPr id="394" name="テキスト ボックス 393"/>
        <xdr:cNvSpPr txBox="1"/>
      </xdr:nvSpPr>
      <xdr:spPr>
        <a:xfrm>
          <a:off x="939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公債費以外の経常収支比率は、分母にあたる経常一般財源等が大幅に減となったことから、前年度比</a:t>
          </a:r>
          <a:r>
            <a:rPr kumimoji="1" lang="en-US" altLang="ja-JP" sz="1300">
              <a:latin typeface="ＭＳ Ｐゴシック"/>
            </a:rPr>
            <a:t>1.8</a:t>
          </a:r>
          <a:r>
            <a:rPr kumimoji="1" lang="ja-JP" altLang="en-US" sz="1300">
              <a:latin typeface="ＭＳ Ｐゴシック"/>
            </a:rPr>
            <a:t>ポイントの増となり、依然として類似団体平均を上回っている。今後は、「昭島市行財政改革推進プラン」に基づき、財源の確保と効率的・効果的な財政運営に努める。</a:t>
          </a: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131572</xdr:rowOff>
    </xdr:from>
    <xdr:to>
      <xdr:col>24</xdr:col>
      <xdr:colOff>31750</xdr:colOff>
      <xdr:row>81</xdr:row>
      <xdr:rowOff>5842</xdr:rowOff>
    </xdr:to>
    <xdr:cxnSp macro="">
      <xdr:nvCxnSpPr>
        <xdr:cNvPr id="420" name="直線コネクタ 419"/>
        <xdr:cNvCxnSpPr/>
      </xdr:nvCxnSpPr>
      <xdr:spPr>
        <a:xfrm flipV="1">
          <a:off x="16510000" y="12818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149369</xdr:rowOff>
    </xdr:from>
    <xdr:ext cx="762000" cy="259045"/>
    <xdr:sp macro="" textlink="">
      <xdr:nvSpPr>
        <xdr:cNvPr id="421" name="公債費以外最小値テキスト"/>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a:t>
          </a:r>
          <a:endParaRPr kumimoji="1" lang="ja-JP" altLang="en-US" sz="1000" b="1">
            <a:latin typeface="ＭＳ Ｐゴシック"/>
          </a:endParaRPr>
        </a:p>
      </xdr:txBody>
    </xdr:sp>
    <xdr:clientData/>
  </xdr:oneCellAnchor>
  <xdr:twoCellAnchor>
    <xdr:from>
      <xdr:col>23</xdr:col>
      <xdr:colOff>628650</xdr:colOff>
      <xdr:row>81</xdr:row>
      <xdr:rowOff>5842</xdr:rowOff>
    </xdr:from>
    <xdr:to>
      <xdr:col>24</xdr:col>
      <xdr:colOff>120650</xdr:colOff>
      <xdr:row>81</xdr:row>
      <xdr:rowOff>5842</xdr:rowOff>
    </xdr:to>
    <xdr:cxnSp macro="">
      <xdr:nvCxnSpPr>
        <xdr:cNvPr id="422" name="直線コネクタ 421"/>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46499</xdr:rowOff>
    </xdr:from>
    <xdr:ext cx="762000" cy="259045"/>
    <xdr:sp macro="" textlink="">
      <xdr:nvSpPr>
        <xdr:cNvPr id="423"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65.1</a:t>
          </a:r>
          <a:endParaRPr kumimoji="1" lang="ja-JP" altLang="en-US" sz="1000" b="1">
            <a:latin typeface="ＭＳ Ｐゴシック"/>
          </a:endParaRPr>
        </a:p>
      </xdr:txBody>
    </xdr:sp>
    <xdr:clientData/>
  </xdr:oneCellAnchor>
  <xdr:twoCellAnchor>
    <xdr:from>
      <xdr:col>23</xdr:col>
      <xdr:colOff>628650</xdr:colOff>
      <xdr:row>74</xdr:row>
      <xdr:rowOff>131572</xdr:rowOff>
    </xdr:from>
    <xdr:to>
      <xdr:col>24</xdr:col>
      <xdr:colOff>120650</xdr:colOff>
      <xdr:row>74</xdr:row>
      <xdr:rowOff>131572</xdr:rowOff>
    </xdr:to>
    <xdr:cxnSp macro="">
      <xdr:nvCxnSpPr>
        <xdr:cNvPr id="424" name="直線コネクタ 423"/>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110998</xdr:rowOff>
    </xdr:from>
    <xdr:to>
      <xdr:col>24</xdr:col>
      <xdr:colOff>31750</xdr:colOff>
      <xdr:row>80</xdr:row>
      <xdr:rowOff>21844</xdr:rowOff>
    </xdr:to>
    <xdr:cxnSp macro="">
      <xdr:nvCxnSpPr>
        <xdr:cNvPr id="425" name="直線コネクタ 424"/>
        <xdr:cNvCxnSpPr/>
      </xdr:nvCxnSpPr>
      <xdr:spPr>
        <a:xfrm>
          <a:off x="15671800" y="1365554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24147</xdr:rowOff>
    </xdr:from>
    <xdr:ext cx="762000" cy="259045"/>
    <xdr:sp macro="" textlink="">
      <xdr:nvSpPr>
        <xdr:cNvPr id="426" name="公債費以外平均値テキスト"/>
        <xdr:cNvSpPr txBox="1"/>
      </xdr:nvSpPr>
      <xdr:spPr>
        <a:xfrm>
          <a:off x="16598900" y="1322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78.5</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27" name="フローチャート : 判断 426"/>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168148</xdr:rowOff>
    </xdr:from>
    <xdr:to>
      <xdr:col>22</xdr:col>
      <xdr:colOff>565150</xdr:colOff>
      <xdr:row>79</xdr:row>
      <xdr:rowOff>110998</xdr:rowOff>
    </xdr:to>
    <xdr:cxnSp macro="">
      <xdr:nvCxnSpPr>
        <xdr:cNvPr id="428" name="直線コネクタ 427"/>
        <xdr:cNvCxnSpPr/>
      </xdr:nvCxnSpPr>
      <xdr:spPr>
        <a:xfrm>
          <a:off x="14782800" y="1354124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101346</xdr:rowOff>
    </xdr:from>
    <xdr:to>
      <xdr:col>22</xdr:col>
      <xdr:colOff>615950</xdr:colOff>
      <xdr:row>78</xdr:row>
      <xdr:rowOff>31496</xdr:rowOff>
    </xdr:to>
    <xdr:sp macro="" textlink="">
      <xdr:nvSpPr>
        <xdr:cNvPr id="429" name="フローチャート : 判断 428"/>
        <xdr:cNvSpPr/>
      </xdr:nvSpPr>
      <xdr:spPr>
        <a:xfrm>
          <a:off x="15621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41673</xdr:rowOff>
    </xdr:from>
    <xdr:ext cx="736600" cy="259045"/>
    <xdr:sp macro="" textlink="">
      <xdr:nvSpPr>
        <xdr:cNvPr id="430" name="テキスト ボックス 429"/>
        <xdr:cNvSpPr txBox="1"/>
      </xdr:nvSpPr>
      <xdr:spPr>
        <a:xfrm>
          <a:off x="15290800" y="13071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117856</xdr:rowOff>
    </xdr:from>
    <xdr:to>
      <xdr:col>21</xdr:col>
      <xdr:colOff>361950</xdr:colOff>
      <xdr:row>78</xdr:row>
      <xdr:rowOff>168148</xdr:rowOff>
    </xdr:to>
    <xdr:cxnSp macro="">
      <xdr:nvCxnSpPr>
        <xdr:cNvPr id="431" name="直線コネクタ 430"/>
        <xdr:cNvCxnSpPr/>
      </xdr:nvCxnSpPr>
      <xdr:spPr>
        <a:xfrm>
          <a:off x="13893800" y="134909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153924</xdr:rowOff>
    </xdr:from>
    <xdr:to>
      <xdr:col>21</xdr:col>
      <xdr:colOff>412750</xdr:colOff>
      <xdr:row>77</xdr:row>
      <xdr:rowOff>84074</xdr:rowOff>
    </xdr:to>
    <xdr:sp macro="" textlink="">
      <xdr:nvSpPr>
        <xdr:cNvPr id="432" name="フローチャート : 判断 431"/>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94251</xdr:rowOff>
    </xdr:from>
    <xdr:ext cx="762000" cy="259045"/>
    <xdr:sp macro="" textlink="">
      <xdr:nvSpPr>
        <xdr:cNvPr id="433" name="テキスト ボックス 432"/>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117856</xdr:rowOff>
    </xdr:from>
    <xdr:to>
      <xdr:col>20</xdr:col>
      <xdr:colOff>158750</xdr:colOff>
      <xdr:row>80</xdr:row>
      <xdr:rowOff>3556</xdr:rowOff>
    </xdr:to>
    <xdr:cxnSp macro="">
      <xdr:nvCxnSpPr>
        <xdr:cNvPr id="434" name="直線コネクタ 433"/>
        <xdr:cNvCxnSpPr/>
      </xdr:nvCxnSpPr>
      <xdr:spPr>
        <a:xfrm flipV="1">
          <a:off x="13004800" y="1349095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112776</xdr:rowOff>
    </xdr:from>
    <xdr:to>
      <xdr:col>19</xdr:col>
      <xdr:colOff>6350</xdr:colOff>
      <xdr:row>77</xdr:row>
      <xdr:rowOff>42926</xdr:rowOff>
    </xdr:to>
    <xdr:sp macro="" textlink="">
      <xdr:nvSpPr>
        <xdr:cNvPr id="437" name="フローチャート : 判断 436"/>
        <xdr:cNvSpPr/>
      </xdr:nvSpPr>
      <xdr:spPr>
        <a:xfrm>
          <a:off x="12954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53103</xdr:rowOff>
    </xdr:from>
    <xdr:ext cx="762000" cy="259045"/>
    <xdr:sp macro="" textlink="">
      <xdr:nvSpPr>
        <xdr:cNvPr id="438" name="テキスト ボックス 437"/>
        <xdr:cNvSpPr txBox="1"/>
      </xdr:nvSpPr>
      <xdr:spPr>
        <a:xfrm>
          <a:off x="12623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142494</xdr:rowOff>
    </xdr:from>
    <xdr:to>
      <xdr:col>24</xdr:col>
      <xdr:colOff>82550</xdr:colOff>
      <xdr:row>80</xdr:row>
      <xdr:rowOff>72644</xdr:rowOff>
    </xdr:to>
    <xdr:sp macro="" textlink="">
      <xdr:nvSpPr>
        <xdr:cNvPr id="444" name="円/楕円 443"/>
        <xdr:cNvSpPr/>
      </xdr:nvSpPr>
      <xdr:spPr>
        <a:xfrm>
          <a:off x="164592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114571</xdr:rowOff>
    </xdr:from>
    <xdr:ext cx="762000" cy="259045"/>
    <xdr:sp macro="" textlink="">
      <xdr:nvSpPr>
        <xdr:cNvPr id="445" name="公債費以外該当値テキスト"/>
        <xdr:cNvSpPr txBox="1"/>
      </xdr:nvSpPr>
      <xdr:spPr>
        <a:xfrm>
          <a:off x="165989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60198</xdr:rowOff>
    </xdr:from>
    <xdr:to>
      <xdr:col>22</xdr:col>
      <xdr:colOff>615950</xdr:colOff>
      <xdr:row>79</xdr:row>
      <xdr:rowOff>161798</xdr:rowOff>
    </xdr:to>
    <xdr:sp macro="" textlink="">
      <xdr:nvSpPr>
        <xdr:cNvPr id="446" name="円/楕円 445"/>
        <xdr:cNvSpPr/>
      </xdr:nvSpPr>
      <xdr:spPr>
        <a:xfrm>
          <a:off x="15621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146575</xdr:rowOff>
    </xdr:from>
    <xdr:ext cx="736600" cy="259045"/>
    <xdr:sp macro="" textlink="">
      <xdr:nvSpPr>
        <xdr:cNvPr id="447" name="テキスト ボックス 446"/>
        <xdr:cNvSpPr txBox="1"/>
      </xdr:nvSpPr>
      <xdr:spPr>
        <a:xfrm>
          <a:off x="15290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117348</xdr:rowOff>
    </xdr:from>
    <xdr:to>
      <xdr:col>21</xdr:col>
      <xdr:colOff>412750</xdr:colOff>
      <xdr:row>79</xdr:row>
      <xdr:rowOff>47498</xdr:rowOff>
    </xdr:to>
    <xdr:sp macro="" textlink="">
      <xdr:nvSpPr>
        <xdr:cNvPr id="448" name="円/楕円 447"/>
        <xdr:cNvSpPr/>
      </xdr:nvSpPr>
      <xdr:spPr>
        <a:xfrm>
          <a:off x="14732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32275</xdr:rowOff>
    </xdr:from>
    <xdr:ext cx="762000" cy="259045"/>
    <xdr:sp macro="" textlink="">
      <xdr:nvSpPr>
        <xdr:cNvPr id="449" name="テキスト ボックス 448"/>
        <xdr:cNvSpPr txBox="1"/>
      </xdr:nvSpPr>
      <xdr:spPr>
        <a:xfrm>
          <a:off x="14401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67056</xdr:rowOff>
    </xdr:from>
    <xdr:to>
      <xdr:col>20</xdr:col>
      <xdr:colOff>209550</xdr:colOff>
      <xdr:row>78</xdr:row>
      <xdr:rowOff>168656</xdr:rowOff>
    </xdr:to>
    <xdr:sp macro="" textlink="">
      <xdr:nvSpPr>
        <xdr:cNvPr id="450" name="円/楕円 449"/>
        <xdr:cNvSpPr/>
      </xdr:nvSpPr>
      <xdr:spPr>
        <a:xfrm>
          <a:off x="13843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153433</xdr:rowOff>
    </xdr:from>
    <xdr:ext cx="762000" cy="259045"/>
    <xdr:sp macro="" textlink="">
      <xdr:nvSpPr>
        <xdr:cNvPr id="451" name="テキスト ボックス 450"/>
        <xdr:cNvSpPr txBox="1"/>
      </xdr:nvSpPr>
      <xdr:spPr>
        <a:xfrm>
          <a:off x="13512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79.8</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124206</xdr:rowOff>
    </xdr:from>
    <xdr:to>
      <xdr:col>19</xdr:col>
      <xdr:colOff>6350</xdr:colOff>
      <xdr:row>80</xdr:row>
      <xdr:rowOff>54356</xdr:rowOff>
    </xdr:to>
    <xdr:sp macro="" textlink="">
      <xdr:nvSpPr>
        <xdr:cNvPr id="452" name="円/楕円 451"/>
        <xdr:cNvSpPr/>
      </xdr:nvSpPr>
      <xdr:spPr>
        <a:xfrm>
          <a:off x="12954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39133</xdr:rowOff>
    </xdr:from>
    <xdr:ext cx="762000" cy="259045"/>
    <xdr:sp macro="" textlink="">
      <xdr:nvSpPr>
        <xdr:cNvPr id="453" name="テキスト ボックス 452"/>
        <xdr:cNvSpPr txBox="1"/>
      </xdr:nvSpPr>
      <xdr:spPr>
        <a:xfrm>
          <a:off x="12623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東京都昭島市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31260</xdr:rowOff>
    </xdr:from>
    <xdr:to>
      <xdr:col>4</xdr:col>
      <xdr:colOff>1117600</xdr:colOff>
      <xdr:row>20</xdr:row>
      <xdr:rowOff>87626</xdr:rowOff>
    </xdr:to>
    <xdr:cxnSp macro="">
      <xdr:nvCxnSpPr>
        <xdr:cNvPr id="47" name="直線コネクタ 46"/>
        <xdr:cNvCxnSpPr/>
      </xdr:nvCxnSpPr>
      <xdr:spPr bwMode="auto">
        <a:xfrm flipV="1">
          <a:off x="5651500" y="2136285"/>
          <a:ext cx="0" cy="1427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59703</xdr:rowOff>
    </xdr:from>
    <xdr:ext cx="762000" cy="259045"/>
    <xdr:sp macro="" textlink="">
      <xdr:nvSpPr>
        <xdr:cNvPr id="48" name="人口1人当たり決算額の推移最小値テキスト130"/>
        <xdr:cNvSpPr txBox="1"/>
      </xdr:nvSpPr>
      <xdr:spPr>
        <a:xfrm>
          <a:off x="5740400" y="353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41,414</a:t>
          </a:r>
          <a:endParaRPr kumimoji="1" lang="ja-JP" altLang="en-US" sz="1000" b="1">
            <a:latin typeface="ＭＳ Ｐゴシック"/>
          </a:endParaRPr>
        </a:p>
      </xdr:txBody>
    </xdr:sp>
    <xdr:clientData/>
  </xdr:oneCellAnchor>
  <xdr:twoCellAnchor>
    <xdr:from>
      <xdr:col>4</xdr:col>
      <xdr:colOff>1028700</xdr:colOff>
      <xdr:row>20</xdr:row>
      <xdr:rowOff>87626</xdr:rowOff>
    </xdr:from>
    <xdr:to>
      <xdr:col>5</xdr:col>
      <xdr:colOff>73025</xdr:colOff>
      <xdr:row>20</xdr:row>
      <xdr:rowOff>87626</xdr:rowOff>
    </xdr:to>
    <xdr:cxnSp macro="">
      <xdr:nvCxnSpPr>
        <xdr:cNvPr id="49" name="直線コネクタ 48"/>
        <xdr:cNvCxnSpPr/>
      </xdr:nvCxnSpPr>
      <xdr:spPr bwMode="auto">
        <a:xfrm>
          <a:off x="5562600" y="3564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117637</xdr:rowOff>
    </xdr:from>
    <xdr:ext cx="762000" cy="259045"/>
    <xdr:sp macro="" textlink="">
      <xdr:nvSpPr>
        <xdr:cNvPr id="50" name="人口1人当たり決算額の推移最大値テキスト130"/>
        <xdr:cNvSpPr txBox="1"/>
      </xdr:nvSpPr>
      <xdr:spPr>
        <a:xfrm>
          <a:off x="5740400" y="187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85,140</a:t>
          </a:r>
          <a:endParaRPr kumimoji="1" lang="ja-JP" altLang="en-US" sz="1000" b="1">
            <a:latin typeface="ＭＳ Ｐゴシック"/>
          </a:endParaRPr>
        </a:p>
      </xdr:txBody>
    </xdr:sp>
    <xdr:clientData/>
  </xdr:oneCellAnchor>
  <xdr:twoCellAnchor>
    <xdr:from>
      <xdr:col>4</xdr:col>
      <xdr:colOff>1028700</xdr:colOff>
      <xdr:row>12</xdr:row>
      <xdr:rowOff>31260</xdr:rowOff>
    </xdr:from>
    <xdr:to>
      <xdr:col>5</xdr:col>
      <xdr:colOff>73025</xdr:colOff>
      <xdr:row>12</xdr:row>
      <xdr:rowOff>31260</xdr:rowOff>
    </xdr:to>
    <xdr:cxnSp macro="">
      <xdr:nvCxnSpPr>
        <xdr:cNvPr id="51" name="直線コネクタ 50"/>
        <xdr:cNvCxnSpPr/>
      </xdr:nvCxnSpPr>
      <xdr:spPr bwMode="auto">
        <a:xfrm>
          <a:off x="5562600" y="2136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152451</xdr:rowOff>
    </xdr:from>
    <xdr:to>
      <xdr:col>4</xdr:col>
      <xdr:colOff>1117600</xdr:colOff>
      <xdr:row>18</xdr:row>
      <xdr:rowOff>26786</xdr:rowOff>
    </xdr:to>
    <xdr:cxnSp macro="">
      <xdr:nvCxnSpPr>
        <xdr:cNvPr id="52" name="直線コネクタ 51"/>
        <xdr:cNvCxnSpPr/>
      </xdr:nvCxnSpPr>
      <xdr:spPr bwMode="auto">
        <a:xfrm>
          <a:off x="5003800" y="3114726"/>
          <a:ext cx="647700" cy="45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41205</xdr:rowOff>
    </xdr:from>
    <xdr:ext cx="762000" cy="259045"/>
    <xdr:sp macro="" textlink="">
      <xdr:nvSpPr>
        <xdr:cNvPr id="53" name="人口1人当たり決算額の推移平均値テキスト130"/>
        <xdr:cNvSpPr txBox="1"/>
      </xdr:nvSpPr>
      <xdr:spPr>
        <a:xfrm>
          <a:off x="5740400" y="2660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62,786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24678</xdr:rowOff>
    </xdr:from>
    <xdr:to>
      <xdr:col>5</xdr:col>
      <xdr:colOff>34925</xdr:colOff>
      <xdr:row>16</xdr:row>
      <xdr:rowOff>126278</xdr:rowOff>
    </xdr:to>
    <xdr:sp macro="" textlink="">
      <xdr:nvSpPr>
        <xdr:cNvPr id="54" name="フローチャート : 判断 53"/>
        <xdr:cNvSpPr/>
      </xdr:nvSpPr>
      <xdr:spPr bwMode="auto">
        <a:xfrm>
          <a:off x="56007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72082</xdr:rowOff>
    </xdr:from>
    <xdr:to>
      <xdr:col>4</xdr:col>
      <xdr:colOff>469900</xdr:colOff>
      <xdr:row>17</xdr:row>
      <xdr:rowOff>152451</xdr:rowOff>
    </xdr:to>
    <xdr:cxnSp macro="">
      <xdr:nvCxnSpPr>
        <xdr:cNvPr id="55" name="直線コネクタ 54"/>
        <xdr:cNvCxnSpPr/>
      </xdr:nvCxnSpPr>
      <xdr:spPr bwMode="auto">
        <a:xfrm>
          <a:off x="4305300" y="3034357"/>
          <a:ext cx="698500" cy="80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3973</xdr:rowOff>
    </xdr:from>
    <xdr:to>
      <xdr:col>4</xdr:col>
      <xdr:colOff>520700</xdr:colOff>
      <xdr:row>16</xdr:row>
      <xdr:rowOff>105573</xdr:rowOff>
    </xdr:to>
    <xdr:sp macro="" textlink="">
      <xdr:nvSpPr>
        <xdr:cNvPr id="56" name="フローチャート : 判断 55"/>
        <xdr:cNvSpPr/>
      </xdr:nvSpPr>
      <xdr:spPr bwMode="auto">
        <a:xfrm>
          <a:off x="49530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115750</xdr:rowOff>
    </xdr:from>
    <xdr:ext cx="736600" cy="259045"/>
    <xdr:sp macro="" textlink="">
      <xdr:nvSpPr>
        <xdr:cNvPr id="57" name="テキスト ボックス 56"/>
        <xdr:cNvSpPr txBox="1"/>
      </xdr:nvSpPr>
      <xdr:spPr>
        <a:xfrm>
          <a:off x="4622800" y="2563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72082</xdr:rowOff>
    </xdr:from>
    <xdr:to>
      <xdr:col>3</xdr:col>
      <xdr:colOff>904875</xdr:colOff>
      <xdr:row>17</xdr:row>
      <xdr:rowOff>99612</xdr:rowOff>
    </xdr:to>
    <xdr:cxnSp macro="">
      <xdr:nvCxnSpPr>
        <xdr:cNvPr id="58" name="直線コネクタ 57"/>
        <xdr:cNvCxnSpPr/>
      </xdr:nvCxnSpPr>
      <xdr:spPr bwMode="auto">
        <a:xfrm flipV="1">
          <a:off x="3606800" y="3034357"/>
          <a:ext cx="698500" cy="27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118698</xdr:rowOff>
    </xdr:from>
    <xdr:to>
      <xdr:col>3</xdr:col>
      <xdr:colOff>955675</xdr:colOff>
      <xdr:row>16</xdr:row>
      <xdr:rowOff>48848</xdr:rowOff>
    </xdr:to>
    <xdr:sp macro="" textlink="">
      <xdr:nvSpPr>
        <xdr:cNvPr id="59" name="フローチャート : 判断 58"/>
        <xdr:cNvSpPr/>
      </xdr:nvSpPr>
      <xdr:spPr bwMode="auto">
        <a:xfrm>
          <a:off x="42545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59025</xdr:rowOff>
    </xdr:from>
    <xdr:ext cx="762000" cy="259045"/>
    <xdr:sp macro="" textlink="">
      <xdr:nvSpPr>
        <xdr:cNvPr id="60" name="テキスト ボックス 59"/>
        <xdr:cNvSpPr txBox="1"/>
      </xdr:nvSpPr>
      <xdr:spPr>
        <a:xfrm>
          <a:off x="3924300" y="250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43278</xdr:rowOff>
    </xdr:from>
    <xdr:to>
      <xdr:col>3</xdr:col>
      <xdr:colOff>206375</xdr:colOff>
      <xdr:row>17</xdr:row>
      <xdr:rowOff>99612</xdr:rowOff>
    </xdr:to>
    <xdr:cxnSp macro="">
      <xdr:nvCxnSpPr>
        <xdr:cNvPr id="61" name="直線コネクタ 60"/>
        <xdr:cNvCxnSpPr/>
      </xdr:nvCxnSpPr>
      <xdr:spPr bwMode="auto">
        <a:xfrm>
          <a:off x="2908300" y="3005553"/>
          <a:ext cx="698500" cy="56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162556</xdr:rowOff>
    </xdr:from>
    <xdr:to>
      <xdr:col>3</xdr:col>
      <xdr:colOff>257175</xdr:colOff>
      <xdr:row>16</xdr:row>
      <xdr:rowOff>92706</xdr:rowOff>
    </xdr:to>
    <xdr:sp macro="" textlink="">
      <xdr:nvSpPr>
        <xdr:cNvPr id="62" name="フローチャート : 判断 61"/>
        <xdr:cNvSpPr/>
      </xdr:nvSpPr>
      <xdr:spPr bwMode="auto">
        <a:xfrm>
          <a:off x="35560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102883</xdr:rowOff>
    </xdr:from>
    <xdr:ext cx="762000" cy="259045"/>
    <xdr:sp macro="" textlink="">
      <xdr:nvSpPr>
        <xdr:cNvPr id="63" name="テキスト ボックス 62"/>
        <xdr:cNvSpPr txBox="1"/>
      </xdr:nvSpPr>
      <xdr:spPr>
        <a:xfrm>
          <a:off x="3225800" y="255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93356</xdr:rowOff>
    </xdr:from>
    <xdr:to>
      <xdr:col>2</xdr:col>
      <xdr:colOff>692150</xdr:colOff>
      <xdr:row>16</xdr:row>
      <xdr:rowOff>23506</xdr:rowOff>
    </xdr:to>
    <xdr:sp macro="" textlink="">
      <xdr:nvSpPr>
        <xdr:cNvPr id="64" name="フローチャート : 判断 63"/>
        <xdr:cNvSpPr/>
      </xdr:nvSpPr>
      <xdr:spPr bwMode="auto">
        <a:xfrm>
          <a:off x="2857500" y="2712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33683</xdr:rowOff>
    </xdr:from>
    <xdr:ext cx="762000" cy="259045"/>
    <xdr:sp macro="" textlink="">
      <xdr:nvSpPr>
        <xdr:cNvPr id="65" name="テキスト ボックス 64"/>
        <xdr:cNvSpPr txBox="1"/>
      </xdr:nvSpPr>
      <xdr:spPr>
        <a:xfrm>
          <a:off x="2527300" y="2481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147436</xdr:rowOff>
    </xdr:from>
    <xdr:to>
      <xdr:col>5</xdr:col>
      <xdr:colOff>34925</xdr:colOff>
      <xdr:row>18</xdr:row>
      <xdr:rowOff>77586</xdr:rowOff>
    </xdr:to>
    <xdr:sp macro="" textlink="">
      <xdr:nvSpPr>
        <xdr:cNvPr id="71" name="円/楕円 70"/>
        <xdr:cNvSpPr/>
      </xdr:nvSpPr>
      <xdr:spPr bwMode="auto">
        <a:xfrm>
          <a:off x="5600700" y="3109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119513</xdr:rowOff>
    </xdr:from>
    <xdr:ext cx="762000" cy="259045"/>
    <xdr:sp macro="" textlink="">
      <xdr:nvSpPr>
        <xdr:cNvPr id="72" name="人口1人当たり決算額の推移該当値テキスト130"/>
        <xdr:cNvSpPr txBox="1"/>
      </xdr:nvSpPr>
      <xdr:spPr>
        <a:xfrm>
          <a:off x="5740400" y="308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53,777</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101651</xdr:rowOff>
    </xdr:from>
    <xdr:to>
      <xdr:col>4</xdr:col>
      <xdr:colOff>520700</xdr:colOff>
      <xdr:row>18</xdr:row>
      <xdr:rowOff>31801</xdr:rowOff>
    </xdr:to>
    <xdr:sp macro="" textlink="">
      <xdr:nvSpPr>
        <xdr:cNvPr id="73" name="円/楕円 72"/>
        <xdr:cNvSpPr/>
      </xdr:nvSpPr>
      <xdr:spPr bwMode="auto">
        <a:xfrm>
          <a:off x="4953000" y="3063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16578</xdr:rowOff>
    </xdr:from>
    <xdr:ext cx="736600" cy="259045"/>
    <xdr:sp macro="" textlink="">
      <xdr:nvSpPr>
        <xdr:cNvPr id="74" name="テキスト ボックス 73"/>
        <xdr:cNvSpPr txBox="1"/>
      </xdr:nvSpPr>
      <xdr:spPr>
        <a:xfrm>
          <a:off x="4622800" y="3150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55,179</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21282</xdr:rowOff>
    </xdr:from>
    <xdr:to>
      <xdr:col>3</xdr:col>
      <xdr:colOff>955675</xdr:colOff>
      <xdr:row>17</xdr:row>
      <xdr:rowOff>122882</xdr:rowOff>
    </xdr:to>
    <xdr:sp macro="" textlink="">
      <xdr:nvSpPr>
        <xdr:cNvPr id="75" name="円/楕円 74"/>
        <xdr:cNvSpPr/>
      </xdr:nvSpPr>
      <xdr:spPr bwMode="auto">
        <a:xfrm>
          <a:off x="4254500" y="2983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107659</xdr:rowOff>
    </xdr:from>
    <xdr:ext cx="762000" cy="259045"/>
    <xdr:sp macro="" textlink="">
      <xdr:nvSpPr>
        <xdr:cNvPr id="76" name="テキスト ボックス 75"/>
        <xdr:cNvSpPr txBox="1"/>
      </xdr:nvSpPr>
      <xdr:spPr>
        <a:xfrm>
          <a:off x="3924300" y="306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57,640</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48812</xdr:rowOff>
    </xdr:from>
    <xdr:to>
      <xdr:col>3</xdr:col>
      <xdr:colOff>257175</xdr:colOff>
      <xdr:row>17</xdr:row>
      <xdr:rowOff>150412</xdr:rowOff>
    </xdr:to>
    <xdr:sp macro="" textlink="">
      <xdr:nvSpPr>
        <xdr:cNvPr id="77" name="円/楕円 76"/>
        <xdr:cNvSpPr/>
      </xdr:nvSpPr>
      <xdr:spPr bwMode="auto">
        <a:xfrm>
          <a:off x="3556000" y="3011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135189</xdr:rowOff>
    </xdr:from>
    <xdr:ext cx="762000" cy="259045"/>
    <xdr:sp macro="" textlink="">
      <xdr:nvSpPr>
        <xdr:cNvPr id="78" name="テキスト ボックス 77"/>
        <xdr:cNvSpPr txBox="1"/>
      </xdr:nvSpPr>
      <xdr:spPr>
        <a:xfrm>
          <a:off x="3225800" y="309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56,797</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163928</xdr:rowOff>
    </xdr:from>
    <xdr:to>
      <xdr:col>2</xdr:col>
      <xdr:colOff>692150</xdr:colOff>
      <xdr:row>17</xdr:row>
      <xdr:rowOff>94078</xdr:rowOff>
    </xdr:to>
    <xdr:sp macro="" textlink="">
      <xdr:nvSpPr>
        <xdr:cNvPr id="79" name="円/楕円 78"/>
        <xdr:cNvSpPr/>
      </xdr:nvSpPr>
      <xdr:spPr bwMode="auto">
        <a:xfrm>
          <a:off x="2857500" y="2954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78855</xdr:rowOff>
    </xdr:from>
    <xdr:ext cx="762000" cy="259045"/>
    <xdr:sp macro="" textlink="">
      <xdr:nvSpPr>
        <xdr:cNvPr id="80" name="テキスト ボックス 79"/>
        <xdr:cNvSpPr txBox="1"/>
      </xdr:nvSpPr>
      <xdr:spPr>
        <a:xfrm>
          <a:off x="2527300" y="304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58,522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180591</xdr:rowOff>
    </xdr:from>
    <xdr:to>
      <xdr:col>4</xdr:col>
      <xdr:colOff>1117600</xdr:colOff>
      <xdr:row>37</xdr:row>
      <xdr:rowOff>275558</xdr:rowOff>
    </xdr:to>
    <xdr:cxnSp macro="">
      <xdr:nvCxnSpPr>
        <xdr:cNvPr id="110" name="直線コネクタ 109"/>
        <xdr:cNvCxnSpPr/>
      </xdr:nvCxnSpPr>
      <xdr:spPr bwMode="auto">
        <a:xfrm flipV="1">
          <a:off x="5651500" y="6105141"/>
          <a:ext cx="0" cy="12951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247635</xdr:rowOff>
    </xdr:from>
    <xdr:ext cx="762000" cy="259045"/>
    <xdr:sp macro="" textlink="">
      <xdr:nvSpPr>
        <xdr:cNvPr id="111" name="人口1人当たり決算額の推移最小値テキスト445"/>
        <xdr:cNvSpPr txBox="1"/>
      </xdr:nvSpPr>
      <xdr:spPr>
        <a:xfrm>
          <a:off x="5740400" y="73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a:t>
          </a:r>
          <a:endParaRPr kumimoji="1" lang="ja-JP" altLang="en-US" sz="1000" b="1">
            <a:latin typeface="ＭＳ Ｐゴシック"/>
          </a:endParaRPr>
        </a:p>
      </xdr:txBody>
    </xdr:sp>
    <xdr:clientData/>
  </xdr:oneCellAnchor>
  <xdr:twoCellAnchor>
    <xdr:from>
      <xdr:col>4</xdr:col>
      <xdr:colOff>1028700</xdr:colOff>
      <xdr:row>37</xdr:row>
      <xdr:rowOff>275558</xdr:rowOff>
    </xdr:from>
    <xdr:to>
      <xdr:col>5</xdr:col>
      <xdr:colOff>73025</xdr:colOff>
      <xdr:row>37</xdr:row>
      <xdr:rowOff>275558</xdr:rowOff>
    </xdr:to>
    <xdr:cxnSp macro="">
      <xdr:nvCxnSpPr>
        <xdr:cNvPr id="112" name="直線コネクタ 111"/>
        <xdr:cNvCxnSpPr/>
      </xdr:nvCxnSpPr>
      <xdr:spPr bwMode="auto">
        <a:xfrm>
          <a:off x="5562600" y="74002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95518</xdr:rowOff>
    </xdr:from>
    <xdr:ext cx="762000" cy="259045"/>
    <xdr:sp macro="" textlink="">
      <xdr:nvSpPr>
        <xdr:cNvPr id="113" name="人口1人当たり決算額の推移最大値テキスト445"/>
        <xdr:cNvSpPr txBox="1"/>
      </xdr:nvSpPr>
      <xdr:spPr>
        <a:xfrm>
          <a:off x="5740400" y="5848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36,109</a:t>
          </a:r>
          <a:endParaRPr kumimoji="1" lang="ja-JP" altLang="en-US" sz="1000" b="1">
            <a:latin typeface="ＭＳ Ｐゴシック"/>
          </a:endParaRPr>
        </a:p>
      </xdr:txBody>
    </xdr:sp>
    <xdr:clientData/>
  </xdr:oneCellAnchor>
  <xdr:twoCellAnchor>
    <xdr:from>
      <xdr:col>4</xdr:col>
      <xdr:colOff>1028700</xdr:colOff>
      <xdr:row>33</xdr:row>
      <xdr:rowOff>180591</xdr:rowOff>
    </xdr:from>
    <xdr:to>
      <xdr:col>5</xdr:col>
      <xdr:colOff>73025</xdr:colOff>
      <xdr:row>33</xdr:row>
      <xdr:rowOff>180591</xdr:rowOff>
    </xdr:to>
    <xdr:cxnSp macro="">
      <xdr:nvCxnSpPr>
        <xdr:cNvPr id="114" name="直線コネクタ 113"/>
        <xdr:cNvCxnSpPr/>
      </xdr:nvCxnSpPr>
      <xdr:spPr bwMode="auto">
        <a:xfrm>
          <a:off x="5562600" y="6105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136928</xdr:rowOff>
    </xdr:from>
    <xdr:to>
      <xdr:col>4</xdr:col>
      <xdr:colOff>1117600</xdr:colOff>
      <xdr:row>37</xdr:row>
      <xdr:rowOff>146072</xdr:rowOff>
    </xdr:to>
    <xdr:cxnSp macro="">
      <xdr:nvCxnSpPr>
        <xdr:cNvPr id="115" name="直線コネクタ 114"/>
        <xdr:cNvCxnSpPr/>
      </xdr:nvCxnSpPr>
      <xdr:spPr bwMode="auto">
        <a:xfrm>
          <a:off x="5003800" y="7261628"/>
          <a:ext cx="647700" cy="9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182339</xdr:rowOff>
    </xdr:from>
    <xdr:ext cx="762000" cy="259045"/>
    <xdr:sp macro="" textlink="">
      <xdr:nvSpPr>
        <xdr:cNvPr id="116" name="人口1人当たり決算額の推移平均値テキスト445"/>
        <xdr:cNvSpPr txBox="1"/>
      </xdr:nvSpPr>
      <xdr:spPr>
        <a:xfrm>
          <a:off x="5740400" y="67926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337262</xdr:rowOff>
    </xdr:from>
    <xdr:to>
      <xdr:col>5</xdr:col>
      <xdr:colOff>34925</xdr:colOff>
      <xdr:row>36</xdr:row>
      <xdr:rowOff>95962</xdr:rowOff>
    </xdr:to>
    <xdr:sp macro="" textlink="">
      <xdr:nvSpPr>
        <xdr:cNvPr id="117" name="フローチャート : 判断 116"/>
        <xdr:cNvSpPr/>
      </xdr:nvSpPr>
      <xdr:spPr bwMode="auto">
        <a:xfrm>
          <a:off x="5600700" y="6947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101658</xdr:rowOff>
    </xdr:from>
    <xdr:to>
      <xdr:col>4</xdr:col>
      <xdr:colOff>469900</xdr:colOff>
      <xdr:row>37</xdr:row>
      <xdr:rowOff>136928</xdr:rowOff>
    </xdr:to>
    <xdr:cxnSp macro="">
      <xdr:nvCxnSpPr>
        <xdr:cNvPr id="118" name="直線コネクタ 117"/>
        <xdr:cNvCxnSpPr/>
      </xdr:nvCxnSpPr>
      <xdr:spPr bwMode="auto">
        <a:xfrm>
          <a:off x="4305300" y="7226358"/>
          <a:ext cx="698500" cy="35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337033</xdr:rowOff>
    </xdr:from>
    <xdr:to>
      <xdr:col>4</xdr:col>
      <xdr:colOff>520700</xdr:colOff>
      <xdr:row>36</xdr:row>
      <xdr:rowOff>95733</xdr:rowOff>
    </xdr:to>
    <xdr:sp macro="" textlink="">
      <xdr:nvSpPr>
        <xdr:cNvPr id="119" name="フローチャート : 判断 118"/>
        <xdr:cNvSpPr/>
      </xdr:nvSpPr>
      <xdr:spPr bwMode="auto">
        <a:xfrm>
          <a:off x="4953000" y="694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105910</xdr:rowOff>
    </xdr:from>
    <xdr:ext cx="736600" cy="259045"/>
    <xdr:sp macro="" textlink="">
      <xdr:nvSpPr>
        <xdr:cNvPr id="120" name="テキスト ボックス 119"/>
        <xdr:cNvSpPr txBox="1"/>
      </xdr:nvSpPr>
      <xdr:spPr>
        <a:xfrm>
          <a:off x="4622800" y="6716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82064</xdr:rowOff>
    </xdr:from>
    <xdr:to>
      <xdr:col>3</xdr:col>
      <xdr:colOff>904875</xdr:colOff>
      <xdr:row>37</xdr:row>
      <xdr:rowOff>101658</xdr:rowOff>
    </xdr:to>
    <xdr:cxnSp macro="">
      <xdr:nvCxnSpPr>
        <xdr:cNvPr id="121" name="直線コネクタ 120"/>
        <xdr:cNvCxnSpPr/>
      </xdr:nvCxnSpPr>
      <xdr:spPr bwMode="auto">
        <a:xfrm>
          <a:off x="3606800" y="7206764"/>
          <a:ext cx="698500" cy="19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241576</xdr:rowOff>
    </xdr:from>
    <xdr:to>
      <xdr:col>3</xdr:col>
      <xdr:colOff>955675</xdr:colOff>
      <xdr:row>36</xdr:row>
      <xdr:rowOff>276</xdr:rowOff>
    </xdr:to>
    <xdr:sp macro="" textlink="">
      <xdr:nvSpPr>
        <xdr:cNvPr id="122" name="フローチャート : 判断 121"/>
        <xdr:cNvSpPr/>
      </xdr:nvSpPr>
      <xdr:spPr bwMode="auto">
        <a:xfrm>
          <a:off x="4254500" y="6851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10453</xdr:rowOff>
    </xdr:from>
    <xdr:ext cx="762000" cy="259045"/>
    <xdr:sp macro="" textlink="">
      <xdr:nvSpPr>
        <xdr:cNvPr id="123" name="テキスト ボックス 122"/>
        <xdr:cNvSpPr txBox="1"/>
      </xdr:nvSpPr>
      <xdr:spPr>
        <a:xfrm>
          <a:off x="3924300" y="6620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82064</xdr:rowOff>
    </xdr:from>
    <xdr:to>
      <xdr:col>3</xdr:col>
      <xdr:colOff>206375</xdr:colOff>
      <xdr:row>37</xdr:row>
      <xdr:rowOff>82325</xdr:rowOff>
    </xdr:to>
    <xdr:cxnSp macro="">
      <xdr:nvCxnSpPr>
        <xdr:cNvPr id="124" name="直線コネクタ 123"/>
        <xdr:cNvCxnSpPr/>
      </xdr:nvCxnSpPr>
      <xdr:spPr bwMode="auto">
        <a:xfrm flipV="1">
          <a:off x="2908300" y="7206764"/>
          <a:ext cx="698500" cy="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178482</xdr:rowOff>
    </xdr:from>
    <xdr:to>
      <xdr:col>3</xdr:col>
      <xdr:colOff>257175</xdr:colOff>
      <xdr:row>35</xdr:row>
      <xdr:rowOff>280082</xdr:rowOff>
    </xdr:to>
    <xdr:sp macro="" textlink="">
      <xdr:nvSpPr>
        <xdr:cNvPr id="125" name="フローチャート : 判断 124"/>
        <xdr:cNvSpPr/>
      </xdr:nvSpPr>
      <xdr:spPr bwMode="auto">
        <a:xfrm>
          <a:off x="3556000" y="67888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290259</xdr:rowOff>
    </xdr:from>
    <xdr:ext cx="762000" cy="259045"/>
    <xdr:sp macro="" textlink="">
      <xdr:nvSpPr>
        <xdr:cNvPr id="126" name="テキスト ボックス 125"/>
        <xdr:cNvSpPr txBox="1"/>
      </xdr:nvSpPr>
      <xdr:spPr>
        <a:xfrm>
          <a:off x="3225800" y="655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148601</xdr:rowOff>
    </xdr:from>
    <xdr:to>
      <xdr:col>2</xdr:col>
      <xdr:colOff>692150</xdr:colOff>
      <xdr:row>35</xdr:row>
      <xdr:rowOff>250201</xdr:rowOff>
    </xdr:to>
    <xdr:sp macro="" textlink="">
      <xdr:nvSpPr>
        <xdr:cNvPr id="127" name="フローチャート : 判断 126"/>
        <xdr:cNvSpPr/>
      </xdr:nvSpPr>
      <xdr:spPr bwMode="auto">
        <a:xfrm>
          <a:off x="2857500" y="6758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260378</xdr:rowOff>
    </xdr:from>
    <xdr:ext cx="762000" cy="259045"/>
    <xdr:sp macro="" textlink="">
      <xdr:nvSpPr>
        <xdr:cNvPr id="128" name="テキスト ボックス 127"/>
        <xdr:cNvSpPr txBox="1"/>
      </xdr:nvSpPr>
      <xdr:spPr>
        <a:xfrm>
          <a:off x="2527300" y="6527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95272</xdr:rowOff>
    </xdr:from>
    <xdr:to>
      <xdr:col>5</xdr:col>
      <xdr:colOff>34925</xdr:colOff>
      <xdr:row>37</xdr:row>
      <xdr:rowOff>196872</xdr:rowOff>
    </xdr:to>
    <xdr:sp macro="" textlink="">
      <xdr:nvSpPr>
        <xdr:cNvPr id="134" name="円/楕円 133"/>
        <xdr:cNvSpPr/>
      </xdr:nvSpPr>
      <xdr:spPr bwMode="auto">
        <a:xfrm>
          <a:off x="5600700" y="7219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67349</xdr:rowOff>
    </xdr:from>
    <xdr:ext cx="762000" cy="259045"/>
    <xdr:sp macro="" textlink="">
      <xdr:nvSpPr>
        <xdr:cNvPr id="135" name="人口1人当たり決算額の推移該当値テキスト445"/>
        <xdr:cNvSpPr txBox="1"/>
      </xdr:nvSpPr>
      <xdr:spPr>
        <a:xfrm>
          <a:off x="5740400" y="719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416</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86128</xdr:rowOff>
    </xdr:from>
    <xdr:to>
      <xdr:col>4</xdr:col>
      <xdr:colOff>520700</xdr:colOff>
      <xdr:row>37</xdr:row>
      <xdr:rowOff>187728</xdr:rowOff>
    </xdr:to>
    <xdr:sp macro="" textlink="">
      <xdr:nvSpPr>
        <xdr:cNvPr id="136" name="円/楕円 135"/>
        <xdr:cNvSpPr/>
      </xdr:nvSpPr>
      <xdr:spPr bwMode="auto">
        <a:xfrm>
          <a:off x="4953000" y="7210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172505</xdr:rowOff>
    </xdr:from>
    <xdr:ext cx="736600" cy="259045"/>
    <xdr:sp macro="" textlink="">
      <xdr:nvSpPr>
        <xdr:cNvPr id="137" name="テキスト ボックス 136"/>
        <xdr:cNvSpPr txBox="1"/>
      </xdr:nvSpPr>
      <xdr:spPr>
        <a:xfrm>
          <a:off x="4622800" y="7297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50858</xdr:rowOff>
    </xdr:from>
    <xdr:to>
      <xdr:col>3</xdr:col>
      <xdr:colOff>955675</xdr:colOff>
      <xdr:row>37</xdr:row>
      <xdr:rowOff>152458</xdr:rowOff>
    </xdr:to>
    <xdr:sp macro="" textlink="">
      <xdr:nvSpPr>
        <xdr:cNvPr id="138" name="円/楕円 137"/>
        <xdr:cNvSpPr/>
      </xdr:nvSpPr>
      <xdr:spPr bwMode="auto">
        <a:xfrm>
          <a:off x="4254500" y="7175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137235</xdr:rowOff>
    </xdr:from>
    <xdr:ext cx="762000" cy="259045"/>
    <xdr:sp macro="" textlink="">
      <xdr:nvSpPr>
        <xdr:cNvPr id="139" name="テキスト ボックス 138"/>
        <xdr:cNvSpPr txBox="1"/>
      </xdr:nvSpPr>
      <xdr:spPr>
        <a:xfrm>
          <a:off x="3924300" y="7261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1,776</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31264</xdr:rowOff>
    </xdr:from>
    <xdr:to>
      <xdr:col>3</xdr:col>
      <xdr:colOff>257175</xdr:colOff>
      <xdr:row>37</xdr:row>
      <xdr:rowOff>132864</xdr:rowOff>
    </xdr:to>
    <xdr:sp macro="" textlink="">
      <xdr:nvSpPr>
        <xdr:cNvPr id="140" name="円/楕円 139"/>
        <xdr:cNvSpPr/>
      </xdr:nvSpPr>
      <xdr:spPr bwMode="auto">
        <a:xfrm>
          <a:off x="3556000" y="7155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117641</xdr:rowOff>
    </xdr:from>
    <xdr:ext cx="762000" cy="259045"/>
    <xdr:sp macro="" textlink="">
      <xdr:nvSpPr>
        <xdr:cNvPr id="141" name="テキスト ボックス 140"/>
        <xdr:cNvSpPr txBox="1"/>
      </xdr:nvSpPr>
      <xdr:spPr>
        <a:xfrm>
          <a:off x="3225800" y="724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2,376</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31525</xdr:rowOff>
    </xdr:from>
    <xdr:to>
      <xdr:col>2</xdr:col>
      <xdr:colOff>692150</xdr:colOff>
      <xdr:row>37</xdr:row>
      <xdr:rowOff>133125</xdr:rowOff>
    </xdr:to>
    <xdr:sp macro="" textlink="">
      <xdr:nvSpPr>
        <xdr:cNvPr id="142" name="円/楕円 141"/>
        <xdr:cNvSpPr/>
      </xdr:nvSpPr>
      <xdr:spPr bwMode="auto">
        <a:xfrm>
          <a:off x="2857500" y="7156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117902</xdr:rowOff>
    </xdr:from>
    <xdr:ext cx="762000" cy="259045"/>
    <xdr:sp macro="" textlink="">
      <xdr:nvSpPr>
        <xdr:cNvPr id="143" name="テキスト ボックス 142"/>
        <xdr:cNvSpPr txBox="1"/>
      </xdr:nvSpPr>
      <xdr:spPr>
        <a:xfrm>
          <a:off x="2527300" y="7242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東京都昭島市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112,789
110,322
17.34
43,841,958
42,505,442
1,088,612
21,332,884
21,522,773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138426</xdr:rowOff>
    </xdr:from>
    <xdr:to>
      <xdr:col>6</xdr:col>
      <xdr:colOff>510540</xdr:colOff>
      <xdr:row>39</xdr:row>
      <xdr:rowOff>29384</xdr:rowOff>
    </xdr:to>
    <xdr:cxnSp macro="">
      <xdr:nvCxnSpPr>
        <xdr:cNvPr id="58" name="直線コネクタ 57"/>
        <xdr:cNvCxnSpPr/>
      </xdr:nvCxnSpPr>
      <xdr:spPr>
        <a:xfrm flipV="1">
          <a:off x="4633595" y="5281926"/>
          <a:ext cx="1270" cy="1434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33211</xdr:rowOff>
    </xdr:from>
    <xdr:ext cx="534377" cy="259045"/>
    <xdr:sp macro="" textlink="">
      <xdr:nvSpPr>
        <xdr:cNvPr id="59" name="人件費最小値テキスト"/>
        <xdr:cNvSpPr txBox="1"/>
      </xdr:nvSpPr>
      <xdr:spPr>
        <a:xfrm>
          <a:off x="4686300" y="671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32,128</a:t>
          </a:r>
          <a:endParaRPr kumimoji="1" lang="ja-JP" altLang="en-US" sz="1000" b="1">
            <a:latin typeface="ＭＳ Ｐゴシック"/>
          </a:endParaRPr>
        </a:p>
      </xdr:txBody>
    </xdr:sp>
    <xdr:clientData/>
  </xdr:oneCellAnchor>
  <xdr:twoCellAnchor>
    <xdr:from>
      <xdr:col>6</xdr:col>
      <xdr:colOff>422275</xdr:colOff>
      <xdr:row>39</xdr:row>
      <xdr:rowOff>29384</xdr:rowOff>
    </xdr:from>
    <xdr:to>
      <xdr:col>6</xdr:col>
      <xdr:colOff>600075</xdr:colOff>
      <xdr:row>39</xdr:row>
      <xdr:rowOff>29384</xdr:rowOff>
    </xdr:to>
    <xdr:cxnSp macro="">
      <xdr:nvCxnSpPr>
        <xdr:cNvPr id="60" name="直線コネクタ 59"/>
        <xdr:cNvCxnSpPr/>
      </xdr:nvCxnSpPr>
      <xdr:spPr>
        <a:xfrm>
          <a:off x="4546600" y="671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85103</xdr:rowOff>
    </xdr:from>
    <xdr:ext cx="534377" cy="259045"/>
    <xdr:sp macro="" textlink="">
      <xdr:nvSpPr>
        <xdr:cNvPr id="61" name="人件費最大値テキスト"/>
        <xdr:cNvSpPr txBox="1"/>
      </xdr:nvSpPr>
      <xdr:spPr>
        <a:xfrm>
          <a:off x="4686300" y="505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76,039</a:t>
          </a:r>
          <a:endParaRPr kumimoji="1" lang="ja-JP" altLang="en-US" sz="1000" b="1">
            <a:latin typeface="ＭＳ Ｐゴシック"/>
          </a:endParaRPr>
        </a:p>
      </xdr:txBody>
    </xdr:sp>
    <xdr:clientData/>
  </xdr:oneCellAnchor>
  <xdr:twoCellAnchor>
    <xdr:from>
      <xdr:col>6</xdr:col>
      <xdr:colOff>422275</xdr:colOff>
      <xdr:row>30</xdr:row>
      <xdr:rowOff>138426</xdr:rowOff>
    </xdr:from>
    <xdr:to>
      <xdr:col>6</xdr:col>
      <xdr:colOff>600075</xdr:colOff>
      <xdr:row>30</xdr:row>
      <xdr:rowOff>138426</xdr:rowOff>
    </xdr:to>
    <xdr:cxnSp macro="">
      <xdr:nvCxnSpPr>
        <xdr:cNvPr id="62" name="直線コネクタ 61"/>
        <xdr:cNvCxnSpPr/>
      </xdr:nvCxnSpPr>
      <xdr:spPr>
        <a:xfrm>
          <a:off x="4546600" y="528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166642</xdr:rowOff>
    </xdr:from>
    <xdr:to>
      <xdr:col>6</xdr:col>
      <xdr:colOff>511175</xdr:colOff>
      <xdr:row>35</xdr:row>
      <xdr:rowOff>90420</xdr:rowOff>
    </xdr:to>
    <xdr:cxnSp macro="">
      <xdr:nvCxnSpPr>
        <xdr:cNvPr id="63" name="直線コネクタ 62"/>
        <xdr:cNvCxnSpPr/>
      </xdr:nvCxnSpPr>
      <xdr:spPr>
        <a:xfrm>
          <a:off x="3797300" y="5995942"/>
          <a:ext cx="838200" cy="9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62432</xdr:rowOff>
    </xdr:from>
    <xdr:ext cx="534377" cy="259045"/>
    <xdr:sp macro="" textlink="">
      <xdr:nvSpPr>
        <xdr:cNvPr id="64" name="人件費平均値テキスト"/>
        <xdr:cNvSpPr txBox="1"/>
      </xdr:nvSpPr>
      <xdr:spPr>
        <a:xfrm>
          <a:off x="4686300" y="572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56,511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39555</xdr:rowOff>
    </xdr:from>
    <xdr:to>
      <xdr:col>6</xdr:col>
      <xdr:colOff>561975</xdr:colOff>
      <xdr:row>34</xdr:row>
      <xdr:rowOff>141155</xdr:rowOff>
    </xdr:to>
    <xdr:sp macro="" textlink="">
      <xdr:nvSpPr>
        <xdr:cNvPr id="65" name="フローチャート : 判断 64"/>
        <xdr:cNvSpPr/>
      </xdr:nvSpPr>
      <xdr:spPr>
        <a:xfrm>
          <a:off x="45847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166642</xdr:rowOff>
    </xdr:from>
    <xdr:to>
      <xdr:col>5</xdr:col>
      <xdr:colOff>358775</xdr:colOff>
      <xdr:row>35</xdr:row>
      <xdr:rowOff>34315</xdr:rowOff>
    </xdr:to>
    <xdr:cxnSp macro="">
      <xdr:nvCxnSpPr>
        <xdr:cNvPr id="66" name="直線コネクタ 65"/>
        <xdr:cNvCxnSpPr/>
      </xdr:nvCxnSpPr>
      <xdr:spPr>
        <a:xfrm flipV="1">
          <a:off x="2908300" y="5995942"/>
          <a:ext cx="889000" cy="3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170478</xdr:rowOff>
    </xdr:from>
    <xdr:to>
      <xdr:col>5</xdr:col>
      <xdr:colOff>409575</xdr:colOff>
      <xdr:row>34</xdr:row>
      <xdr:rowOff>100628</xdr:rowOff>
    </xdr:to>
    <xdr:sp macro="" textlink="">
      <xdr:nvSpPr>
        <xdr:cNvPr id="67" name="フローチャート : 判断 66"/>
        <xdr:cNvSpPr/>
      </xdr:nvSpPr>
      <xdr:spPr>
        <a:xfrm>
          <a:off x="3746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117155</xdr:rowOff>
    </xdr:from>
    <xdr:ext cx="534377" cy="259045"/>
    <xdr:sp macro="" textlink="">
      <xdr:nvSpPr>
        <xdr:cNvPr id="68" name="テキスト ボックス 67"/>
        <xdr:cNvSpPr txBox="1"/>
      </xdr:nvSpPr>
      <xdr:spPr>
        <a:xfrm>
          <a:off x="3530111" y="56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57,752</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34315</xdr:rowOff>
    </xdr:from>
    <xdr:to>
      <xdr:col>4</xdr:col>
      <xdr:colOff>155575</xdr:colOff>
      <xdr:row>35</xdr:row>
      <xdr:rowOff>41565</xdr:rowOff>
    </xdr:to>
    <xdr:cxnSp macro="">
      <xdr:nvCxnSpPr>
        <xdr:cNvPr id="69" name="直線コネクタ 68"/>
        <xdr:cNvCxnSpPr/>
      </xdr:nvCxnSpPr>
      <xdr:spPr>
        <a:xfrm flipV="1">
          <a:off x="2019300" y="6035065"/>
          <a:ext cx="889000" cy="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130995</xdr:rowOff>
    </xdr:from>
    <xdr:to>
      <xdr:col>4</xdr:col>
      <xdr:colOff>206375</xdr:colOff>
      <xdr:row>34</xdr:row>
      <xdr:rowOff>61145</xdr:rowOff>
    </xdr:to>
    <xdr:sp macro="" textlink="">
      <xdr:nvSpPr>
        <xdr:cNvPr id="70" name="フローチャート : 判断 69"/>
        <xdr:cNvSpPr/>
      </xdr:nvSpPr>
      <xdr:spPr>
        <a:xfrm>
          <a:off x="2857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77672</xdr:rowOff>
    </xdr:from>
    <xdr:ext cx="534377" cy="259045"/>
    <xdr:sp macro="" textlink="">
      <xdr:nvSpPr>
        <xdr:cNvPr id="71" name="テキスト ボックス 70"/>
        <xdr:cNvSpPr txBox="1"/>
      </xdr:nvSpPr>
      <xdr:spPr>
        <a:xfrm>
          <a:off x="2641111" y="556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99793</xdr:rowOff>
    </xdr:from>
    <xdr:to>
      <xdr:col>2</xdr:col>
      <xdr:colOff>638175</xdr:colOff>
      <xdr:row>35</xdr:row>
      <xdr:rowOff>41565</xdr:rowOff>
    </xdr:to>
    <xdr:cxnSp macro="">
      <xdr:nvCxnSpPr>
        <xdr:cNvPr id="72" name="直線コネクタ 71"/>
        <xdr:cNvCxnSpPr/>
      </xdr:nvCxnSpPr>
      <xdr:spPr>
        <a:xfrm>
          <a:off x="1130300" y="5929093"/>
          <a:ext cx="889000" cy="11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149251</xdr:rowOff>
    </xdr:from>
    <xdr:to>
      <xdr:col>3</xdr:col>
      <xdr:colOff>3175</xdr:colOff>
      <xdr:row>34</xdr:row>
      <xdr:rowOff>79401</xdr:rowOff>
    </xdr:to>
    <xdr:sp macro="" textlink="">
      <xdr:nvSpPr>
        <xdr:cNvPr id="73" name="フローチャート : 判断 72"/>
        <xdr:cNvSpPr/>
      </xdr:nvSpPr>
      <xdr:spPr>
        <a:xfrm>
          <a:off x="1968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95928</xdr:rowOff>
    </xdr:from>
    <xdr:ext cx="534377" cy="259045"/>
    <xdr:sp macro="" textlink="">
      <xdr:nvSpPr>
        <xdr:cNvPr id="74" name="テキスト ボックス 73"/>
        <xdr:cNvSpPr txBox="1"/>
      </xdr:nvSpPr>
      <xdr:spPr>
        <a:xfrm>
          <a:off x="1752111" y="558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53532</xdr:rowOff>
    </xdr:from>
    <xdr:to>
      <xdr:col>1</xdr:col>
      <xdr:colOff>485775</xdr:colOff>
      <xdr:row>33</xdr:row>
      <xdr:rowOff>155132</xdr:rowOff>
    </xdr:to>
    <xdr:sp macro="" textlink="">
      <xdr:nvSpPr>
        <xdr:cNvPr id="75" name="フローチャート : 判断 74"/>
        <xdr:cNvSpPr/>
      </xdr:nvSpPr>
      <xdr:spPr>
        <a:xfrm>
          <a:off x="1079500" y="5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209</xdr:rowOff>
    </xdr:from>
    <xdr:ext cx="534377" cy="259045"/>
    <xdr:sp macro="" textlink="">
      <xdr:nvSpPr>
        <xdr:cNvPr id="76" name="テキスト ボックス 75"/>
        <xdr:cNvSpPr txBox="1"/>
      </xdr:nvSpPr>
      <xdr:spPr>
        <a:xfrm>
          <a:off x="863111" y="5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39620</xdr:rowOff>
    </xdr:from>
    <xdr:to>
      <xdr:col>6</xdr:col>
      <xdr:colOff>561975</xdr:colOff>
      <xdr:row>35</xdr:row>
      <xdr:rowOff>141220</xdr:rowOff>
    </xdr:to>
    <xdr:sp macro="" textlink="">
      <xdr:nvSpPr>
        <xdr:cNvPr id="82" name="円/楕円 81"/>
        <xdr:cNvSpPr/>
      </xdr:nvSpPr>
      <xdr:spPr>
        <a:xfrm>
          <a:off x="4584700" y="604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18047</xdr:rowOff>
    </xdr:from>
    <xdr:ext cx="534377" cy="259045"/>
    <xdr:sp macro="" textlink="">
      <xdr:nvSpPr>
        <xdr:cNvPr id="83" name="人件費該当値テキスト"/>
        <xdr:cNvSpPr txBox="1"/>
      </xdr:nvSpPr>
      <xdr:spPr>
        <a:xfrm>
          <a:off x="4686300" y="601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51,259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115842</xdr:rowOff>
    </xdr:from>
    <xdr:to>
      <xdr:col>5</xdr:col>
      <xdr:colOff>409575</xdr:colOff>
      <xdr:row>35</xdr:row>
      <xdr:rowOff>45992</xdr:rowOff>
    </xdr:to>
    <xdr:sp macro="" textlink="">
      <xdr:nvSpPr>
        <xdr:cNvPr id="84" name="円/楕円 83"/>
        <xdr:cNvSpPr/>
      </xdr:nvSpPr>
      <xdr:spPr>
        <a:xfrm>
          <a:off x="3746500" y="594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37119</xdr:rowOff>
    </xdr:from>
    <xdr:ext cx="534377" cy="259045"/>
    <xdr:sp macro="" textlink="">
      <xdr:nvSpPr>
        <xdr:cNvPr id="85" name="テキスト ボックス 84"/>
        <xdr:cNvSpPr txBox="1"/>
      </xdr:nvSpPr>
      <xdr:spPr>
        <a:xfrm>
          <a:off x="3530111" y="603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54,175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154965</xdr:rowOff>
    </xdr:from>
    <xdr:to>
      <xdr:col>4</xdr:col>
      <xdr:colOff>206375</xdr:colOff>
      <xdr:row>35</xdr:row>
      <xdr:rowOff>85115</xdr:rowOff>
    </xdr:to>
    <xdr:sp macro="" textlink="">
      <xdr:nvSpPr>
        <xdr:cNvPr id="86" name="円/楕円 85"/>
        <xdr:cNvSpPr/>
      </xdr:nvSpPr>
      <xdr:spPr>
        <a:xfrm>
          <a:off x="2857500" y="59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76242</xdr:rowOff>
    </xdr:from>
    <xdr:ext cx="534377" cy="259045"/>
    <xdr:sp macro="" textlink="">
      <xdr:nvSpPr>
        <xdr:cNvPr id="87" name="テキスト ボックス 86"/>
        <xdr:cNvSpPr txBox="1"/>
      </xdr:nvSpPr>
      <xdr:spPr>
        <a:xfrm>
          <a:off x="2641111" y="607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52,977</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162215</xdr:rowOff>
    </xdr:from>
    <xdr:to>
      <xdr:col>3</xdr:col>
      <xdr:colOff>3175</xdr:colOff>
      <xdr:row>35</xdr:row>
      <xdr:rowOff>92365</xdr:rowOff>
    </xdr:to>
    <xdr:sp macro="" textlink="">
      <xdr:nvSpPr>
        <xdr:cNvPr id="88" name="円/楕円 87"/>
        <xdr:cNvSpPr/>
      </xdr:nvSpPr>
      <xdr:spPr>
        <a:xfrm>
          <a:off x="1968500" y="599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83492</xdr:rowOff>
    </xdr:from>
    <xdr:ext cx="534377" cy="259045"/>
    <xdr:sp macro="" textlink="">
      <xdr:nvSpPr>
        <xdr:cNvPr id="89" name="テキスト ボックス 88"/>
        <xdr:cNvSpPr txBox="1"/>
      </xdr:nvSpPr>
      <xdr:spPr>
        <a:xfrm>
          <a:off x="1752111" y="60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52,755</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48993</xdr:rowOff>
    </xdr:from>
    <xdr:to>
      <xdr:col>1</xdr:col>
      <xdr:colOff>485775</xdr:colOff>
      <xdr:row>34</xdr:row>
      <xdr:rowOff>150593</xdr:rowOff>
    </xdr:to>
    <xdr:sp macro="" textlink="">
      <xdr:nvSpPr>
        <xdr:cNvPr id="90" name="円/楕円 89"/>
        <xdr:cNvSpPr/>
      </xdr:nvSpPr>
      <xdr:spPr>
        <a:xfrm>
          <a:off x="1079500" y="587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141720</xdr:rowOff>
    </xdr:from>
    <xdr:ext cx="534377" cy="259045"/>
    <xdr:sp macro="" textlink="">
      <xdr:nvSpPr>
        <xdr:cNvPr id="91" name="テキスト ボックス 90"/>
        <xdr:cNvSpPr txBox="1"/>
      </xdr:nvSpPr>
      <xdr:spPr>
        <a:xfrm>
          <a:off x="863111" y="597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56,222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61,249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74686</xdr:rowOff>
    </xdr:from>
    <xdr:to>
      <xdr:col>6</xdr:col>
      <xdr:colOff>510540</xdr:colOff>
      <xdr:row>59</xdr:row>
      <xdr:rowOff>59644</xdr:rowOff>
    </xdr:to>
    <xdr:cxnSp macro="">
      <xdr:nvCxnSpPr>
        <xdr:cNvPr id="114" name="直線コネクタ 113"/>
        <xdr:cNvCxnSpPr/>
      </xdr:nvCxnSpPr>
      <xdr:spPr>
        <a:xfrm flipV="1">
          <a:off x="4633595" y="8818636"/>
          <a:ext cx="1270" cy="135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63471</xdr:rowOff>
    </xdr:from>
    <xdr:ext cx="534377" cy="259045"/>
    <xdr:sp macro="" textlink="">
      <xdr:nvSpPr>
        <xdr:cNvPr id="115" name="物件費最小値テキスト"/>
        <xdr:cNvSpPr txBox="1"/>
      </xdr:nvSpPr>
      <xdr:spPr>
        <a:xfrm>
          <a:off x="4686300" y="1017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36,002</a:t>
          </a:r>
          <a:endParaRPr kumimoji="1" lang="ja-JP" altLang="en-US" sz="1000" b="1">
            <a:latin typeface="ＭＳ Ｐゴシック"/>
          </a:endParaRPr>
        </a:p>
      </xdr:txBody>
    </xdr:sp>
    <xdr:clientData/>
  </xdr:oneCellAnchor>
  <xdr:twoCellAnchor>
    <xdr:from>
      <xdr:col>6</xdr:col>
      <xdr:colOff>422275</xdr:colOff>
      <xdr:row>59</xdr:row>
      <xdr:rowOff>59644</xdr:rowOff>
    </xdr:from>
    <xdr:to>
      <xdr:col>6</xdr:col>
      <xdr:colOff>600075</xdr:colOff>
      <xdr:row>59</xdr:row>
      <xdr:rowOff>59644</xdr:rowOff>
    </xdr:to>
    <xdr:cxnSp macro="">
      <xdr:nvCxnSpPr>
        <xdr:cNvPr id="116" name="直線コネクタ 115"/>
        <xdr:cNvCxnSpPr/>
      </xdr:nvCxnSpPr>
      <xdr:spPr>
        <a:xfrm>
          <a:off x="4546600" y="1017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21363</xdr:rowOff>
    </xdr:from>
    <xdr:ext cx="534377" cy="259045"/>
    <xdr:sp macro="" textlink="">
      <xdr:nvSpPr>
        <xdr:cNvPr id="117" name="物件費最大値テキスト"/>
        <xdr:cNvSpPr txBox="1"/>
      </xdr:nvSpPr>
      <xdr:spPr>
        <a:xfrm>
          <a:off x="4686300" y="859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95,344</a:t>
          </a:r>
          <a:endParaRPr kumimoji="1" lang="ja-JP" altLang="en-US" sz="1000" b="1">
            <a:latin typeface="ＭＳ Ｐゴシック"/>
          </a:endParaRPr>
        </a:p>
      </xdr:txBody>
    </xdr:sp>
    <xdr:clientData/>
  </xdr:oneCellAnchor>
  <xdr:twoCellAnchor>
    <xdr:from>
      <xdr:col>6</xdr:col>
      <xdr:colOff>422275</xdr:colOff>
      <xdr:row>51</xdr:row>
      <xdr:rowOff>74686</xdr:rowOff>
    </xdr:from>
    <xdr:to>
      <xdr:col>6</xdr:col>
      <xdr:colOff>600075</xdr:colOff>
      <xdr:row>51</xdr:row>
      <xdr:rowOff>74686</xdr:rowOff>
    </xdr:to>
    <xdr:cxnSp macro="">
      <xdr:nvCxnSpPr>
        <xdr:cNvPr id="118" name="直線コネクタ 117"/>
        <xdr:cNvCxnSpPr/>
      </xdr:nvCxnSpPr>
      <xdr:spPr>
        <a:xfrm>
          <a:off x="4546600" y="881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140477</xdr:rowOff>
    </xdr:from>
    <xdr:to>
      <xdr:col>6</xdr:col>
      <xdr:colOff>511175</xdr:colOff>
      <xdr:row>56</xdr:row>
      <xdr:rowOff>155587</xdr:rowOff>
    </xdr:to>
    <xdr:cxnSp macro="">
      <xdr:nvCxnSpPr>
        <xdr:cNvPr id="119" name="直線コネクタ 118"/>
        <xdr:cNvCxnSpPr/>
      </xdr:nvCxnSpPr>
      <xdr:spPr>
        <a:xfrm flipV="1">
          <a:off x="3797300" y="9741677"/>
          <a:ext cx="838200" cy="1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152755</xdr:rowOff>
    </xdr:from>
    <xdr:ext cx="534377" cy="259045"/>
    <xdr:sp macro="" textlink="">
      <xdr:nvSpPr>
        <xdr:cNvPr id="120" name="物件費平均値テキスト"/>
        <xdr:cNvSpPr txBox="1"/>
      </xdr:nvSpPr>
      <xdr:spPr>
        <a:xfrm>
          <a:off x="4686300" y="9753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2878</xdr:rowOff>
    </xdr:from>
    <xdr:to>
      <xdr:col>6</xdr:col>
      <xdr:colOff>561975</xdr:colOff>
      <xdr:row>57</xdr:row>
      <xdr:rowOff>104478</xdr:rowOff>
    </xdr:to>
    <xdr:sp macro="" textlink="">
      <xdr:nvSpPr>
        <xdr:cNvPr id="121" name="フローチャート : 判断 120"/>
        <xdr:cNvSpPr/>
      </xdr:nvSpPr>
      <xdr:spPr>
        <a:xfrm>
          <a:off x="45847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155587</xdr:rowOff>
    </xdr:from>
    <xdr:to>
      <xdr:col>5</xdr:col>
      <xdr:colOff>358775</xdr:colOff>
      <xdr:row>57</xdr:row>
      <xdr:rowOff>32258</xdr:rowOff>
    </xdr:to>
    <xdr:cxnSp macro="">
      <xdr:nvCxnSpPr>
        <xdr:cNvPr id="122" name="直線コネクタ 121"/>
        <xdr:cNvCxnSpPr/>
      </xdr:nvCxnSpPr>
      <xdr:spPr>
        <a:xfrm flipV="1">
          <a:off x="2908300" y="9756787"/>
          <a:ext cx="889000" cy="4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36047</xdr:rowOff>
    </xdr:from>
    <xdr:to>
      <xdr:col>5</xdr:col>
      <xdr:colOff>409575</xdr:colOff>
      <xdr:row>57</xdr:row>
      <xdr:rowOff>137647</xdr:rowOff>
    </xdr:to>
    <xdr:sp macro="" textlink="">
      <xdr:nvSpPr>
        <xdr:cNvPr id="123" name="フローチャート : 判断 122"/>
        <xdr:cNvSpPr/>
      </xdr:nvSpPr>
      <xdr:spPr>
        <a:xfrm>
          <a:off x="3746500" y="980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128774</xdr:rowOff>
    </xdr:from>
    <xdr:ext cx="534377" cy="259045"/>
    <xdr:sp macro="" textlink="">
      <xdr:nvSpPr>
        <xdr:cNvPr id="124" name="テキスト ボックス 123"/>
        <xdr:cNvSpPr txBox="1"/>
      </xdr:nvSpPr>
      <xdr:spPr>
        <a:xfrm>
          <a:off x="3530111" y="990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49,812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32258</xdr:rowOff>
    </xdr:from>
    <xdr:to>
      <xdr:col>4</xdr:col>
      <xdr:colOff>155575</xdr:colOff>
      <xdr:row>57</xdr:row>
      <xdr:rowOff>58021</xdr:rowOff>
    </xdr:to>
    <xdr:cxnSp macro="">
      <xdr:nvCxnSpPr>
        <xdr:cNvPr id="125" name="直線コネクタ 124"/>
        <xdr:cNvCxnSpPr/>
      </xdr:nvCxnSpPr>
      <xdr:spPr>
        <a:xfrm flipV="1">
          <a:off x="2019300" y="9804908"/>
          <a:ext cx="889000" cy="2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26309</xdr:rowOff>
    </xdr:from>
    <xdr:to>
      <xdr:col>4</xdr:col>
      <xdr:colOff>206375</xdr:colOff>
      <xdr:row>57</xdr:row>
      <xdr:rowOff>127909</xdr:rowOff>
    </xdr:to>
    <xdr:sp macro="" textlink="">
      <xdr:nvSpPr>
        <xdr:cNvPr id="126" name="フローチャート : 判断 125"/>
        <xdr:cNvSpPr/>
      </xdr:nvSpPr>
      <xdr:spPr>
        <a:xfrm>
          <a:off x="2857500" y="97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119036</xdr:rowOff>
    </xdr:from>
    <xdr:ext cx="534377" cy="259045"/>
    <xdr:sp macro="" textlink="">
      <xdr:nvSpPr>
        <xdr:cNvPr id="127" name="テキスト ボックス 126"/>
        <xdr:cNvSpPr txBox="1"/>
      </xdr:nvSpPr>
      <xdr:spPr>
        <a:xfrm>
          <a:off x="2641111" y="98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58021</xdr:rowOff>
    </xdr:from>
    <xdr:to>
      <xdr:col>2</xdr:col>
      <xdr:colOff>638175</xdr:colOff>
      <xdr:row>57</xdr:row>
      <xdr:rowOff>113594</xdr:rowOff>
    </xdr:to>
    <xdr:cxnSp macro="">
      <xdr:nvCxnSpPr>
        <xdr:cNvPr id="128" name="直線コネクタ 127"/>
        <xdr:cNvCxnSpPr/>
      </xdr:nvCxnSpPr>
      <xdr:spPr>
        <a:xfrm flipV="1">
          <a:off x="1130300" y="9830671"/>
          <a:ext cx="889000" cy="5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85745</xdr:rowOff>
    </xdr:from>
    <xdr:to>
      <xdr:col>3</xdr:col>
      <xdr:colOff>3175</xdr:colOff>
      <xdr:row>58</xdr:row>
      <xdr:rowOff>15895</xdr:rowOff>
    </xdr:to>
    <xdr:sp macro="" textlink="">
      <xdr:nvSpPr>
        <xdr:cNvPr id="129" name="フローチャート : 判断 128"/>
        <xdr:cNvSpPr/>
      </xdr:nvSpPr>
      <xdr:spPr>
        <a:xfrm>
          <a:off x="1968500" y="985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7022</xdr:rowOff>
    </xdr:from>
    <xdr:ext cx="534377" cy="259045"/>
    <xdr:sp macro="" textlink="">
      <xdr:nvSpPr>
        <xdr:cNvPr id="130" name="テキスト ボックス 129"/>
        <xdr:cNvSpPr txBox="1"/>
      </xdr:nvSpPr>
      <xdr:spPr>
        <a:xfrm>
          <a:off x="1752111" y="995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101381</xdr:rowOff>
    </xdr:from>
    <xdr:to>
      <xdr:col>1</xdr:col>
      <xdr:colOff>485775</xdr:colOff>
      <xdr:row>58</xdr:row>
      <xdr:rowOff>31531</xdr:rowOff>
    </xdr:to>
    <xdr:sp macro="" textlink="">
      <xdr:nvSpPr>
        <xdr:cNvPr id="131" name="フローチャート : 判断 130"/>
        <xdr:cNvSpPr/>
      </xdr:nvSpPr>
      <xdr:spPr>
        <a:xfrm>
          <a:off x="1079500" y="987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22658</xdr:rowOff>
    </xdr:from>
    <xdr:ext cx="534377" cy="259045"/>
    <xdr:sp macro="" textlink="">
      <xdr:nvSpPr>
        <xdr:cNvPr id="132" name="テキスト ボックス 131"/>
        <xdr:cNvSpPr txBox="1"/>
      </xdr:nvSpPr>
      <xdr:spPr>
        <a:xfrm>
          <a:off x="863111" y="996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89677</xdr:rowOff>
    </xdr:from>
    <xdr:to>
      <xdr:col>6</xdr:col>
      <xdr:colOff>561975</xdr:colOff>
      <xdr:row>57</xdr:row>
      <xdr:rowOff>19827</xdr:rowOff>
    </xdr:to>
    <xdr:sp macro="" textlink="">
      <xdr:nvSpPr>
        <xdr:cNvPr id="138" name="円/楕円 137"/>
        <xdr:cNvSpPr/>
      </xdr:nvSpPr>
      <xdr:spPr>
        <a:xfrm>
          <a:off x="4584700" y="969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112554</xdr:rowOff>
    </xdr:from>
    <xdr:ext cx="534377" cy="259045"/>
    <xdr:sp macro="" textlink="">
      <xdr:nvSpPr>
        <xdr:cNvPr id="139" name="物件費該当値テキスト"/>
        <xdr:cNvSpPr txBox="1"/>
      </xdr:nvSpPr>
      <xdr:spPr>
        <a:xfrm>
          <a:off x="4686300" y="954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54,966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104787</xdr:rowOff>
    </xdr:from>
    <xdr:to>
      <xdr:col>5</xdr:col>
      <xdr:colOff>409575</xdr:colOff>
      <xdr:row>57</xdr:row>
      <xdr:rowOff>34937</xdr:rowOff>
    </xdr:to>
    <xdr:sp macro="" textlink="">
      <xdr:nvSpPr>
        <xdr:cNvPr id="140" name="円/楕円 139"/>
        <xdr:cNvSpPr/>
      </xdr:nvSpPr>
      <xdr:spPr>
        <a:xfrm>
          <a:off x="3746500" y="970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51464</xdr:rowOff>
    </xdr:from>
    <xdr:ext cx="534377" cy="259045"/>
    <xdr:sp macro="" textlink="">
      <xdr:nvSpPr>
        <xdr:cNvPr id="141" name="テキスト ボックス 140"/>
        <xdr:cNvSpPr txBox="1"/>
      </xdr:nvSpPr>
      <xdr:spPr>
        <a:xfrm>
          <a:off x="3530111" y="948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54,305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152908</xdr:rowOff>
    </xdr:from>
    <xdr:to>
      <xdr:col>4</xdr:col>
      <xdr:colOff>206375</xdr:colOff>
      <xdr:row>57</xdr:row>
      <xdr:rowOff>83058</xdr:rowOff>
    </xdr:to>
    <xdr:sp macro="" textlink="">
      <xdr:nvSpPr>
        <xdr:cNvPr id="142" name="円/楕円 141"/>
        <xdr:cNvSpPr/>
      </xdr:nvSpPr>
      <xdr:spPr>
        <a:xfrm>
          <a:off x="2857500" y="975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99585</xdr:rowOff>
    </xdr:from>
    <xdr:ext cx="534377" cy="259045"/>
    <xdr:sp macro="" textlink="">
      <xdr:nvSpPr>
        <xdr:cNvPr id="143" name="テキスト ボックス 142"/>
        <xdr:cNvSpPr txBox="1"/>
      </xdr:nvSpPr>
      <xdr:spPr>
        <a:xfrm>
          <a:off x="2641111" y="9529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52,200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7221</xdr:rowOff>
    </xdr:from>
    <xdr:to>
      <xdr:col>3</xdr:col>
      <xdr:colOff>3175</xdr:colOff>
      <xdr:row>57</xdr:row>
      <xdr:rowOff>108821</xdr:rowOff>
    </xdr:to>
    <xdr:sp macro="" textlink="">
      <xdr:nvSpPr>
        <xdr:cNvPr id="144" name="円/楕円 143"/>
        <xdr:cNvSpPr/>
      </xdr:nvSpPr>
      <xdr:spPr>
        <a:xfrm>
          <a:off x="1968500" y="977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125348</xdr:rowOff>
    </xdr:from>
    <xdr:ext cx="534377" cy="259045"/>
    <xdr:sp macro="" textlink="">
      <xdr:nvSpPr>
        <xdr:cNvPr id="145" name="テキスト ボックス 144"/>
        <xdr:cNvSpPr txBox="1"/>
      </xdr:nvSpPr>
      <xdr:spPr>
        <a:xfrm>
          <a:off x="1752111" y="955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51,073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62794</xdr:rowOff>
    </xdr:from>
    <xdr:to>
      <xdr:col>1</xdr:col>
      <xdr:colOff>485775</xdr:colOff>
      <xdr:row>57</xdr:row>
      <xdr:rowOff>164394</xdr:rowOff>
    </xdr:to>
    <xdr:sp macro="" textlink="">
      <xdr:nvSpPr>
        <xdr:cNvPr id="146" name="円/楕円 145"/>
        <xdr:cNvSpPr/>
      </xdr:nvSpPr>
      <xdr:spPr>
        <a:xfrm>
          <a:off x="1079500" y="983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9471</xdr:rowOff>
    </xdr:from>
    <xdr:ext cx="534377" cy="259045"/>
    <xdr:sp macro="" textlink="">
      <xdr:nvSpPr>
        <xdr:cNvPr id="147" name="テキスト ボックス 146"/>
        <xdr:cNvSpPr txBox="1"/>
      </xdr:nvSpPr>
      <xdr:spPr>
        <a:xfrm>
          <a:off x="863111" y="96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48,642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127127</xdr:rowOff>
    </xdr:from>
    <xdr:to>
      <xdr:col>6</xdr:col>
      <xdr:colOff>510540</xdr:colOff>
      <xdr:row>78</xdr:row>
      <xdr:rowOff>139319</xdr:rowOff>
    </xdr:to>
    <xdr:cxnSp macro="">
      <xdr:nvCxnSpPr>
        <xdr:cNvPr id="171" name="直線コネクタ 170"/>
        <xdr:cNvCxnSpPr/>
      </xdr:nvCxnSpPr>
      <xdr:spPr>
        <a:xfrm flipV="1">
          <a:off x="4633595" y="12128627"/>
          <a:ext cx="1270" cy="1383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143146</xdr:rowOff>
    </xdr:from>
    <xdr:ext cx="378565" cy="259045"/>
    <xdr:sp macro="" textlink="">
      <xdr:nvSpPr>
        <xdr:cNvPr id="172" name="維持補修費最小値テキスト"/>
        <xdr:cNvSpPr txBox="1"/>
      </xdr:nvSpPr>
      <xdr:spPr>
        <a:xfrm>
          <a:off x="4686300" y="13516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603</a:t>
          </a:r>
          <a:endParaRPr kumimoji="1" lang="ja-JP" altLang="en-US" sz="1000" b="1">
            <a:latin typeface="ＭＳ Ｐゴシック"/>
          </a:endParaRPr>
        </a:p>
      </xdr:txBody>
    </xdr:sp>
    <xdr:clientData/>
  </xdr:oneCellAnchor>
  <xdr:twoCellAnchor>
    <xdr:from>
      <xdr:col>6</xdr:col>
      <xdr:colOff>422275</xdr:colOff>
      <xdr:row>78</xdr:row>
      <xdr:rowOff>139319</xdr:rowOff>
    </xdr:from>
    <xdr:to>
      <xdr:col>6</xdr:col>
      <xdr:colOff>600075</xdr:colOff>
      <xdr:row>78</xdr:row>
      <xdr:rowOff>139319</xdr:rowOff>
    </xdr:to>
    <xdr:cxnSp macro="">
      <xdr:nvCxnSpPr>
        <xdr:cNvPr id="173" name="直線コネクタ 172"/>
        <xdr:cNvCxnSpPr/>
      </xdr:nvCxnSpPr>
      <xdr:spPr>
        <a:xfrm>
          <a:off x="4546600" y="13512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73804</xdr:rowOff>
    </xdr:from>
    <xdr:ext cx="534377" cy="259045"/>
    <xdr:sp macro="" textlink="">
      <xdr:nvSpPr>
        <xdr:cNvPr id="174" name="維持補修費最大値テキスト"/>
        <xdr:cNvSpPr txBox="1"/>
      </xdr:nvSpPr>
      <xdr:spPr>
        <a:xfrm>
          <a:off x="4686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11,499</a:t>
          </a:r>
          <a:endParaRPr kumimoji="1" lang="ja-JP" altLang="en-US" sz="1000" b="1">
            <a:latin typeface="ＭＳ Ｐゴシック"/>
          </a:endParaRPr>
        </a:p>
      </xdr:txBody>
    </xdr:sp>
    <xdr:clientData/>
  </xdr:oneCellAnchor>
  <xdr:twoCellAnchor>
    <xdr:from>
      <xdr:col>6</xdr:col>
      <xdr:colOff>422275</xdr:colOff>
      <xdr:row>70</xdr:row>
      <xdr:rowOff>127127</xdr:rowOff>
    </xdr:from>
    <xdr:to>
      <xdr:col>6</xdr:col>
      <xdr:colOff>600075</xdr:colOff>
      <xdr:row>70</xdr:row>
      <xdr:rowOff>127127</xdr:rowOff>
    </xdr:to>
    <xdr:cxnSp macro="">
      <xdr:nvCxnSpPr>
        <xdr:cNvPr id="175" name="直線コネクタ 174"/>
        <xdr:cNvCxnSpPr/>
      </xdr:nvCxnSpPr>
      <xdr:spPr>
        <a:xfrm>
          <a:off x="4546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116078</xdr:rowOff>
    </xdr:from>
    <xdr:to>
      <xdr:col>6</xdr:col>
      <xdr:colOff>511175</xdr:colOff>
      <xdr:row>78</xdr:row>
      <xdr:rowOff>9525</xdr:rowOff>
    </xdr:to>
    <xdr:cxnSp macro="">
      <xdr:nvCxnSpPr>
        <xdr:cNvPr id="176" name="直線コネクタ 175"/>
        <xdr:cNvCxnSpPr/>
      </xdr:nvCxnSpPr>
      <xdr:spPr>
        <a:xfrm flipV="1">
          <a:off x="3797300" y="13317728"/>
          <a:ext cx="838200" cy="6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113047</xdr:rowOff>
    </xdr:from>
    <xdr:ext cx="469744" cy="259045"/>
    <xdr:sp macro="" textlink="">
      <xdr:nvSpPr>
        <xdr:cNvPr id="177" name="維持補修費平均値テキスト"/>
        <xdr:cNvSpPr txBox="1"/>
      </xdr:nvSpPr>
      <xdr:spPr>
        <a:xfrm>
          <a:off x="4686300" y="1297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90170</xdr:rowOff>
    </xdr:from>
    <xdr:to>
      <xdr:col>6</xdr:col>
      <xdr:colOff>561975</xdr:colOff>
      <xdr:row>77</xdr:row>
      <xdr:rowOff>20320</xdr:rowOff>
    </xdr:to>
    <xdr:sp macro="" textlink="">
      <xdr:nvSpPr>
        <xdr:cNvPr id="178" name="フローチャート : 判断 177"/>
        <xdr:cNvSpPr/>
      </xdr:nvSpPr>
      <xdr:spPr>
        <a:xfrm>
          <a:off x="45847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9017</xdr:rowOff>
    </xdr:from>
    <xdr:to>
      <xdr:col>5</xdr:col>
      <xdr:colOff>358775</xdr:colOff>
      <xdr:row>78</xdr:row>
      <xdr:rowOff>9525</xdr:rowOff>
    </xdr:to>
    <xdr:cxnSp macro="">
      <xdr:nvCxnSpPr>
        <xdr:cNvPr id="179" name="直線コネクタ 178"/>
        <xdr:cNvCxnSpPr/>
      </xdr:nvCxnSpPr>
      <xdr:spPr>
        <a:xfrm>
          <a:off x="2908300" y="13382117"/>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92838</xdr:rowOff>
    </xdr:from>
    <xdr:to>
      <xdr:col>5</xdr:col>
      <xdr:colOff>409575</xdr:colOff>
      <xdr:row>77</xdr:row>
      <xdr:rowOff>22988</xdr:rowOff>
    </xdr:to>
    <xdr:sp macro="" textlink="">
      <xdr:nvSpPr>
        <xdr:cNvPr id="180" name="フローチャート : 判断 179"/>
        <xdr:cNvSpPr/>
      </xdr:nvSpPr>
      <xdr:spPr>
        <a:xfrm>
          <a:off x="3746500" y="131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39514</xdr:rowOff>
    </xdr:from>
    <xdr:ext cx="469744" cy="259045"/>
    <xdr:sp macro="" textlink="">
      <xdr:nvSpPr>
        <xdr:cNvPr id="181" name="テキスト ボックス 180"/>
        <xdr:cNvSpPr txBox="1"/>
      </xdr:nvSpPr>
      <xdr:spPr>
        <a:xfrm>
          <a:off x="3562427" y="1289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9017</xdr:rowOff>
    </xdr:from>
    <xdr:to>
      <xdr:col>4</xdr:col>
      <xdr:colOff>155575</xdr:colOff>
      <xdr:row>78</xdr:row>
      <xdr:rowOff>17907</xdr:rowOff>
    </xdr:to>
    <xdr:cxnSp macro="">
      <xdr:nvCxnSpPr>
        <xdr:cNvPr id="182" name="直線コネクタ 181"/>
        <xdr:cNvCxnSpPr/>
      </xdr:nvCxnSpPr>
      <xdr:spPr>
        <a:xfrm flipV="1">
          <a:off x="2019300" y="13382117"/>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3811</xdr:rowOff>
    </xdr:from>
    <xdr:to>
      <xdr:col>4</xdr:col>
      <xdr:colOff>206375</xdr:colOff>
      <xdr:row>76</xdr:row>
      <xdr:rowOff>105411</xdr:rowOff>
    </xdr:to>
    <xdr:sp macro="" textlink="">
      <xdr:nvSpPr>
        <xdr:cNvPr id="183" name="フローチャート : 判断 182"/>
        <xdr:cNvSpPr/>
      </xdr:nvSpPr>
      <xdr:spPr>
        <a:xfrm>
          <a:off x="28575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121937</xdr:rowOff>
    </xdr:from>
    <xdr:ext cx="469744" cy="259045"/>
    <xdr:sp macro="" textlink="">
      <xdr:nvSpPr>
        <xdr:cNvPr id="184" name="テキスト ボックス 183"/>
        <xdr:cNvSpPr txBox="1"/>
      </xdr:nvSpPr>
      <xdr:spPr>
        <a:xfrm>
          <a:off x="2673427" y="1280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4572</xdr:rowOff>
    </xdr:from>
    <xdr:to>
      <xdr:col>2</xdr:col>
      <xdr:colOff>638175</xdr:colOff>
      <xdr:row>78</xdr:row>
      <xdr:rowOff>17907</xdr:rowOff>
    </xdr:to>
    <xdr:cxnSp macro="">
      <xdr:nvCxnSpPr>
        <xdr:cNvPr id="185" name="直線コネクタ 184"/>
        <xdr:cNvCxnSpPr/>
      </xdr:nvCxnSpPr>
      <xdr:spPr>
        <a:xfrm>
          <a:off x="1130300" y="13377672"/>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32258</xdr:rowOff>
    </xdr:from>
    <xdr:to>
      <xdr:col>3</xdr:col>
      <xdr:colOff>3175</xdr:colOff>
      <xdr:row>76</xdr:row>
      <xdr:rowOff>133858</xdr:rowOff>
    </xdr:to>
    <xdr:sp macro="" textlink="">
      <xdr:nvSpPr>
        <xdr:cNvPr id="186" name="フローチャート : 判断 185"/>
        <xdr:cNvSpPr/>
      </xdr:nvSpPr>
      <xdr:spPr>
        <a:xfrm>
          <a:off x="1968500" y="1306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150385</xdr:rowOff>
    </xdr:from>
    <xdr:ext cx="469744" cy="259045"/>
    <xdr:sp macro="" textlink="">
      <xdr:nvSpPr>
        <xdr:cNvPr id="187" name="テキスト ボックス 186"/>
        <xdr:cNvSpPr txBox="1"/>
      </xdr:nvSpPr>
      <xdr:spPr>
        <a:xfrm>
          <a:off x="1784427" y="1283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26163</xdr:rowOff>
    </xdr:from>
    <xdr:to>
      <xdr:col>1</xdr:col>
      <xdr:colOff>485775</xdr:colOff>
      <xdr:row>76</xdr:row>
      <xdr:rowOff>127763</xdr:rowOff>
    </xdr:to>
    <xdr:sp macro="" textlink="">
      <xdr:nvSpPr>
        <xdr:cNvPr id="188" name="フローチャート : 判断 187"/>
        <xdr:cNvSpPr/>
      </xdr:nvSpPr>
      <xdr:spPr>
        <a:xfrm>
          <a:off x="1079500" y="130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144289</xdr:rowOff>
    </xdr:from>
    <xdr:ext cx="469744" cy="259045"/>
    <xdr:sp macro="" textlink="">
      <xdr:nvSpPr>
        <xdr:cNvPr id="189" name="テキスト ボックス 188"/>
        <xdr:cNvSpPr txBox="1"/>
      </xdr:nvSpPr>
      <xdr:spPr>
        <a:xfrm>
          <a:off x="895427" y="1283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65278</xdr:rowOff>
    </xdr:from>
    <xdr:to>
      <xdr:col>6</xdr:col>
      <xdr:colOff>561975</xdr:colOff>
      <xdr:row>77</xdr:row>
      <xdr:rowOff>166878</xdr:rowOff>
    </xdr:to>
    <xdr:sp macro="" textlink="">
      <xdr:nvSpPr>
        <xdr:cNvPr id="195" name="円/楕円 194"/>
        <xdr:cNvSpPr/>
      </xdr:nvSpPr>
      <xdr:spPr>
        <a:xfrm>
          <a:off x="4584700" y="1326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43705</xdr:rowOff>
    </xdr:from>
    <xdr:ext cx="469744" cy="259045"/>
    <xdr:sp macro="" textlink="">
      <xdr:nvSpPr>
        <xdr:cNvPr id="196" name="維持補修費該当値テキスト"/>
        <xdr:cNvSpPr txBox="1"/>
      </xdr:nvSpPr>
      <xdr:spPr>
        <a:xfrm>
          <a:off x="4686300"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2,136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130175</xdr:rowOff>
    </xdr:from>
    <xdr:to>
      <xdr:col>5</xdr:col>
      <xdr:colOff>409575</xdr:colOff>
      <xdr:row>78</xdr:row>
      <xdr:rowOff>60325</xdr:rowOff>
    </xdr:to>
    <xdr:sp macro="" textlink="">
      <xdr:nvSpPr>
        <xdr:cNvPr id="197" name="円/楕円 196"/>
        <xdr:cNvSpPr/>
      </xdr:nvSpPr>
      <xdr:spPr>
        <a:xfrm>
          <a:off x="3746500" y="133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51452</xdr:rowOff>
    </xdr:from>
    <xdr:ext cx="469744" cy="259045"/>
    <xdr:sp macro="" textlink="">
      <xdr:nvSpPr>
        <xdr:cNvPr id="198" name="テキスト ボックス 197"/>
        <xdr:cNvSpPr txBox="1"/>
      </xdr:nvSpPr>
      <xdr:spPr>
        <a:xfrm>
          <a:off x="3562427" y="13424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129667</xdr:rowOff>
    </xdr:from>
    <xdr:to>
      <xdr:col>4</xdr:col>
      <xdr:colOff>206375</xdr:colOff>
      <xdr:row>78</xdr:row>
      <xdr:rowOff>59817</xdr:rowOff>
    </xdr:to>
    <xdr:sp macro="" textlink="">
      <xdr:nvSpPr>
        <xdr:cNvPr id="199" name="円/楕円 198"/>
        <xdr:cNvSpPr/>
      </xdr:nvSpPr>
      <xdr:spPr>
        <a:xfrm>
          <a:off x="2857500" y="1333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50944</xdr:rowOff>
    </xdr:from>
    <xdr:ext cx="469744" cy="259045"/>
    <xdr:sp macro="" textlink="">
      <xdr:nvSpPr>
        <xdr:cNvPr id="200" name="テキスト ボックス 199"/>
        <xdr:cNvSpPr txBox="1"/>
      </xdr:nvSpPr>
      <xdr:spPr>
        <a:xfrm>
          <a:off x="2673427" y="1342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138557</xdr:rowOff>
    </xdr:from>
    <xdr:to>
      <xdr:col>3</xdr:col>
      <xdr:colOff>3175</xdr:colOff>
      <xdr:row>78</xdr:row>
      <xdr:rowOff>68707</xdr:rowOff>
    </xdr:to>
    <xdr:sp macro="" textlink="">
      <xdr:nvSpPr>
        <xdr:cNvPr id="201" name="円/楕円 200"/>
        <xdr:cNvSpPr/>
      </xdr:nvSpPr>
      <xdr:spPr>
        <a:xfrm>
          <a:off x="1968500" y="1334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59834</xdr:rowOff>
    </xdr:from>
    <xdr:ext cx="469744" cy="259045"/>
    <xdr:sp macro="" textlink="">
      <xdr:nvSpPr>
        <xdr:cNvPr id="202" name="テキスト ボックス 201"/>
        <xdr:cNvSpPr txBox="1"/>
      </xdr:nvSpPr>
      <xdr:spPr>
        <a:xfrm>
          <a:off x="1784427" y="1343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125222</xdr:rowOff>
    </xdr:from>
    <xdr:to>
      <xdr:col>1</xdr:col>
      <xdr:colOff>485775</xdr:colOff>
      <xdr:row>78</xdr:row>
      <xdr:rowOff>55372</xdr:rowOff>
    </xdr:to>
    <xdr:sp macro="" textlink="">
      <xdr:nvSpPr>
        <xdr:cNvPr id="203" name="円/楕円 202"/>
        <xdr:cNvSpPr/>
      </xdr:nvSpPr>
      <xdr:spPr>
        <a:xfrm>
          <a:off x="1079500" y="1332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46499</xdr:rowOff>
    </xdr:from>
    <xdr:ext cx="469744" cy="259045"/>
    <xdr:sp macro="" textlink="">
      <xdr:nvSpPr>
        <xdr:cNvPr id="204" name="テキスト ボックス 203"/>
        <xdr:cNvSpPr txBox="1"/>
      </xdr:nvSpPr>
      <xdr:spPr>
        <a:xfrm>
          <a:off x="895427" y="1341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102108</xdr:rowOff>
    </xdr:from>
    <xdr:to>
      <xdr:col>6</xdr:col>
      <xdr:colOff>510540</xdr:colOff>
      <xdr:row>99</xdr:row>
      <xdr:rowOff>46710</xdr:rowOff>
    </xdr:to>
    <xdr:cxnSp macro="">
      <xdr:nvCxnSpPr>
        <xdr:cNvPr id="229" name="直線コネクタ 228"/>
        <xdr:cNvCxnSpPr/>
      </xdr:nvCxnSpPr>
      <xdr:spPr>
        <a:xfrm flipV="1">
          <a:off x="4633595" y="15704058"/>
          <a:ext cx="1270" cy="1316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50537</xdr:rowOff>
    </xdr:from>
    <xdr:ext cx="534377" cy="259045"/>
    <xdr:sp macro="" textlink="">
      <xdr:nvSpPr>
        <xdr:cNvPr id="230" name="扶助費最小値テキスト"/>
        <xdr:cNvSpPr txBox="1"/>
      </xdr:nvSpPr>
      <xdr:spPr>
        <a:xfrm>
          <a:off x="4686300" y="1702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59,822</a:t>
          </a:r>
          <a:endParaRPr kumimoji="1" lang="ja-JP" altLang="en-US" sz="1000" b="1">
            <a:latin typeface="ＭＳ Ｐゴシック"/>
          </a:endParaRPr>
        </a:p>
      </xdr:txBody>
    </xdr:sp>
    <xdr:clientData/>
  </xdr:oneCellAnchor>
  <xdr:twoCellAnchor>
    <xdr:from>
      <xdr:col>6</xdr:col>
      <xdr:colOff>422275</xdr:colOff>
      <xdr:row>99</xdr:row>
      <xdr:rowOff>46710</xdr:rowOff>
    </xdr:from>
    <xdr:to>
      <xdr:col>6</xdr:col>
      <xdr:colOff>600075</xdr:colOff>
      <xdr:row>99</xdr:row>
      <xdr:rowOff>46710</xdr:rowOff>
    </xdr:to>
    <xdr:cxnSp macro="">
      <xdr:nvCxnSpPr>
        <xdr:cNvPr id="231" name="直線コネクタ 230"/>
        <xdr:cNvCxnSpPr/>
      </xdr:nvCxnSpPr>
      <xdr:spPr>
        <a:xfrm>
          <a:off x="4546600" y="1702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48785</xdr:rowOff>
    </xdr:from>
    <xdr:ext cx="599010" cy="259045"/>
    <xdr:sp macro="" textlink="">
      <xdr:nvSpPr>
        <xdr:cNvPr id="232" name="扶助費最大値テキスト"/>
        <xdr:cNvSpPr txBox="1"/>
      </xdr:nvSpPr>
      <xdr:spPr>
        <a:xfrm>
          <a:off x="4686300" y="1547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163,460</a:t>
          </a:r>
          <a:endParaRPr kumimoji="1" lang="ja-JP" altLang="en-US" sz="1000" b="1">
            <a:latin typeface="ＭＳ Ｐゴシック"/>
          </a:endParaRPr>
        </a:p>
      </xdr:txBody>
    </xdr:sp>
    <xdr:clientData/>
  </xdr:oneCellAnchor>
  <xdr:twoCellAnchor>
    <xdr:from>
      <xdr:col>6</xdr:col>
      <xdr:colOff>422275</xdr:colOff>
      <xdr:row>91</xdr:row>
      <xdr:rowOff>102108</xdr:rowOff>
    </xdr:from>
    <xdr:to>
      <xdr:col>6</xdr:col>
      <xdr:colOff>600075</xdr:colOff>
      <xdr:row>91</xdr:row>
      <xdr:rowOff>102108</xdr:rowOff>
    </xdr:to>
    <xdr:cxnSp macro="">
      <xdr:nvCxnSpPr>
        <xdr:cNvPr id="233" name="直線コネクタ 232"/>
        <xdr:cNvCxnSpPr/>
      </xdr:nvCxnSpPr>
      <xdr:spPr>
        <a:xfrm>
          <a:off x="4546600" y="1570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9423</xdr:rowOff>
    </xdr:from>
    <xdr:to>
      <xdr:col>6</xdr:col>
      <xdr:colOff>511175</xdr:colOff>
      <xdr:row>94</xdr:row>
      <xdr:rowOff>83846</xdr:rowOff>
    </xdr:to>
    <xdr:cxnSp macro="">
      <xdr:nvCxnSpPr>
        <xdr:cNvPr id="234" name="直線コネクタ 233"/>
        <xdr:cNvCxnSpPr/>
      </xdr:nvCxnSpPr>
      <xdr:spPr>
        <a:xfrm flipV="1">
          <a:off x="3797300" y="16125723"/>
          <a:ext cx="838200" cy="7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164343</xdr:rowOff>
    </xdr:from>
    <xdr:ext cx="534377" cy="259045"/>
    <xdr:sp macro="" textlink="">
      <xdr:nvSpPr>
        <xdr:cNvPr id="235" name="扶助費平均値テキスト"/>
        <xdr:cNvSpPr txBox="1"/>
      </xdr:nvSpPr>
      <xdr:spPr>
        <a:xfrm>
          <a:off x="4686300" y="16452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98,861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14466</xdr:rowOff>
    </xdr:from>
    <xdr:to>
      <xdr:col>6</xdr:col>
      <xdr:colOff>561975</xdr:colOff>
      <xdr:row>96</xdr:row>
      <xdr:rowOff>116066</xdr:rowOff>
    </xdr:to>
    <xdr:sp macro="" textlink="">
      <xdr:nvSpPr>
        <xdr:cNvPr id="236" name="フローチャート : 判断 235"/>
        <xdr:cNvSpPr/>
      </xdr:nvSpPr>
      <xdr:spPr>
        <a:xfrm>
          <a:off x="45847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83846</xdr:rowOff>
    </xdr:from>
    <xdr:to>
      <xdr:col>5</xdr:col>
      <xdr:colOff>358775</xdr:colOff>
      <xdr:row>94</xdr:row>
      <xdr:rowOff>117690</xdr:rowOff>
    </xdr:to>
    <xdr:cxnSp macro="">
      <xdr:nvCxnSpPr>
        <xdr:cNvPr id="237" name="直線コネクタ 236"/>
        <xdr:cNvCxnSpPr/>
      </xdr:nvCxnSpPr>
      <xdr:spPr>
        <a:xfrm flipV="1">
          <a:off x="2908300" y="16200146"/>
          <a:ext cx="889000" cy="3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133438</xdr:rowOff>
    </xdr:from>
    <xdr:to>
      <xdr:col>5</xdr:col>
      <xdr:colOff>409575</xdr:colOff>
      <xdr:row>97</xdr:row>
      <xdr:rowOff>63588</xdr:rowOff>
    </xdr:to>
    <xdr:sp macro="" textlink="">
      <xdr:nvSpPr>
        <xdr:cNvPr id="238" name="フローチャート : 判断 237"/>
        <xdr:cNvSpPr/>
      </xdr:nvSpPr>
      <xdr:spPr>
        <a:xfrm>
          <a:off x="3746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54715</xdr:rowOff>
    </xdr:from>
    <xdr:ext cx="534377" cy="259045"/>
    <xdr:sp macro="" textlink="">
      <xdr:nvSpPr>
        <xdr:cNvPr id="239" name="テキスト ボックス 238"/>
        <xdr:cNvSpPr txBox="1"/>
      </xdr:nvSpPr>
      <xdr:spPr>
        <a:xfrm>
          <a:off x="3530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89,493</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117690</xdr:rowOff>
    </xdr:from>
    <xdr:to>
      <xdr:col>4</xdr:col>
      <xdr:colOff>155575</xdr:colOff>
      <xdr:row>95</xdr:row>
      <xdr:rowOff>16827</xdr:rowOff>
    </xdr:to>
    <xdr:cxnSp macro="">
      <xdr:nvCxnSpPr>
        <xdr:cNvPr id="240" name="直線コネクタ 239"/>
        <xdr:cNvCxnSpPr/>
      </xdr:nvCxnSpPr>
      <xdr:spPr>
        <a:xfrm flipV="1">
          <a:off x="2019300" y="16233990"/>
          <a:ext cx="889000" cy="7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5728</xdr:rowOff>
    </xdr:from>
    <xdr:to>
      <xdr:col>4</xdr:col>
      <xdr:colOff>206375</xdr:colOff>
      <xdr:row>97</xdr:row>
      <xdr:rowOff>107328</xdr:rowOff>
    </xdr:to>
    <xdr:sp macro="" textlink="">
      <xdr:nvSpPr>
        <xdr:cNvPr id="241" name="フローチャート : 判断 240"/>
        <xdr:cNvSpPr/>
      </xdr:nvSpPr>
      <xdr:spPr>
        <a:xfrm>
          <a:off x="2857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98455</xdr:rowOff>
    </xdr:from>
    <xdr:ext cx="534377" cy="259045"/>
    <xdr:sp macro="" textlink="">
      <xdr:nvSpPr>
        <xdr:cNvPr id="242" name="テキスト ボックス 241"/>
        <xdr:cNvSpPr txBox="1"/>
      </xdr:nvSpPr>
      <xdr:spPr>
        <a:xfrm>
          <a:off x="2641111" y="167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16827</xdr:rowOff>
    </xdr:from>
    <xdr:to>
      <xdr:col>2</xdr:col>
      <xdr:colOff>638175</xdr:colOff>
      <xdr:row>95</xdr:row>
      <xdr:rowOff>46737</xdr:rowOff>
    </xdr:to>
    <xdr:cxnSp macro="">
      <xdr:nvCxnSpPr>
        <xdr:cNvPr id="243" name="直線コネクタ 242"/>
        <xdr:cNvCxnSpPr/>
      </xdr:nvCxnSpPr>
      <xdr:spPr>
        <a:xfrm flipV="1">
          <a:off x="1130300" y="16304577"/>
          <a:ext cx="889000" cy="2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81662</xdr:rowOff>
    </xdr:from>
    <xdr:to>
      <xdr:col>3</xdr:col>
      <xdr:colOff>3175</xdr:colOff>
      <xdr:row>98</xdr:row>
      <xdr:rowOff>11812</xdr:rowOff>
    </xdr:to>
    <xdr:sp macro="" textlink="">
      <xdr:nvSpPr>
        <xdr:cNvPr id="244" name="フローチャート : 判断 243"/>
        <xdr:cNvSpPr/>
      </xdr:nvSpPr>
      <xdr:spPr>
        <a:xfrm>
          <a:off x="1968500" y="167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2939</xdr:rowOff>
    </xdr:from>
    <xdr:ext cx="534377" cy="259045"/>
    <xdr:sp macro="" textlink="">
      <xdr:nvSpPr>
        <xdr:cNvPr id="245" name="テキスト ボックス 244"/>
        <xdr:cNvSpPr txBox="1"/>
      </xdr:nvSpPr>
      <xdr:spPr>
        <a:xfrm>
          <a:off x="1752111" y="1680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91199</xdr:rowOff>
    </xdr:from>
    <xdr:to>
      <xdr:col>1</xdr:col>
      <xdr:colOff>485775</xdr:colOff>
      <xdr:row>98</xdr:row>
      <xdr:rowOff>21349</xdr:rowOff>
    </xdr:to>
    <xdr:sp macro="" textlink="">
      <xdr:nvSpPr>
        <xdr:cNvPr id="246" name="フローチャート : 判断 245"/>
        <xdr:cNvSpPr/>
      </xdr:nvSpPr>
      <xdr:spPr>
        <a:xfrm>
          <a:off x="1079500" y="1672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12476</xdr:rowOff>
    </xdr:from>
    <xdr:ext cx="534377" cy="259045"/>
    <xdr:sp macro="" textlink="">
      <xdr:nvSpPr>
        <xdr:cNvPr id="247" name="テキスト ボックス 246"/>
        <xdr:cNvSpPr txBox="1"/>
      </xdr:nvSpPr>
      <xdr:spPr>
        <a:xfrm>
          <a:off x="863111" y="1681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130073</xdr:rowOff>
    </xdr:from>
    <xdr:to>
      <xdr:col>6</xdr:col>
      <xdr:colOff>561975</xdr:colOff>
      <xdr:row>94</xdr:row>
      <xdr:rowOff>60223</xdr:rowOff>
    </xdr:to>
    <xdr:sp macro="" textlink="">
      <xdr:nvSpPr>
        <xdr:cNvPr id="253" name="円/楕円 252"/>
        <xdr:cNvSpPr/>
      </xdr:nvSpPr>
      <xdr:spPr>
        <a:xfrm>
          <a:off x="4584700" y="1607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152950</xdr:rowOff>
    </xdr:from>
    <xdr:ext cx="599010" cy="259045"/>
    <xdr:sp macro="" textlink="">
      <xdr:nvSpPr>
        <xdr:cNvPr id="254" name="扶助費該当値テキスト"/>
        <xdr:cNvSpPr txBox="1"/>
      </xdr:nvSpPr>
      <xdr:spPr>
        <a:xfrm>
          <a:off x="4686300" y="1592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130,258</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33046</xdr:rowOff>
    </xdr:from>
    <xdr:to>
      <xdr:col>5</xdr:col>
      <xdr:colOff>409575</xdr:colOff>
      <xdr:row>94</xdr:row>
      <xdr:rowOff>134646</xdr:rowOff>
    </xdr:to>
    <xdr:sp macro="" textlink="">
      <xdr:nvSpPr>
        <xdr:cNvPr id="255" name="円/楕円 254"/>
        <xdr:cNvSpPr/>
      </xdr:nvSpPr>
      <xdr:spPr>
        <a:xfrm>
          <a:off x="3746500" y="1614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92</xdr:row>
      <xdr:rowOff>151173</xdr:rowOff>
    </xdr:from>
    <xdr:ext cx="599010" cy="259045"/>
    <xdr:sp macro="" textlink="">
      <xdr:nvSpPr>
        <xdr:cNvPr id="256" name="テキスト ボックス 255"/>
        <xdr:cNvSpPr txBox="1"/>
      </xdr:nvSpPr>
      <xdr:spPr>
        <a:xfrm>
          <a:off x="3497794" y="1592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124,398</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66890</xdr:rowOff>
    </xdr:from>
    <xdr:to>
      <xdr:col>4</xdr:col>
      <xdr:colOff>206375</xdr:colOff>
      <xdr:row>94</xdr:row>
      <xdr:rowOff>168490</xdr:rowOff>
    </xdr:to>
    <xdr:sp macro="" textlink="">
      <xdr:nvSpPr>
        <xdr:cNvPr id="257" name="円/楕円 256"/>
        <xdr:cNvSpPr/>
      </xdr:nvSpPr>
      <xdr:spPr>
        <a:xfrm>
          <a:off x="2857500" y="161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93</xdr:row>
      <xdr:rowOff>13567</xdr:rowOff>
    </xdr:from>
    <xdr:ext cx="599010" cy="259045"/>
    <xdr:sp macro="" textlink="">
      <xdr:nvSpPr>
        <xdr:cNvPr id="258" name="テキスト ボックス 257"/>
        <xdr:cNvSpPr txBox="1"/>
      </xdr:nvSpPr>
      <xdr:spPr>
        <a:xfrm>
          <a:off x="2608794" y="1595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121,733</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137477</xdr:rowOff>
    </xdr:from>
    <xdr:to>
      <xdr:col>3</xdr:col>
      <xdr:colOff>3175</xdr:colOff>
      <xdr:row>95</xdr:row>
      <xdr:rowOff>67627</xdr:rowOff>
    </xdr:to>
    <xdr:sp macro="" textlink="">
      <xdr:nvSpPr>
        <xdr:cNvPr id="259" name="円/楕円 258"/>
        <xdr:cNvSpPr/>
      </xdr:nvSpPr>
      <xdr:spPr>
        <a:xfrm>
          <a:off x="1968500" y="1625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84154</xdr:rowOff>
    </xdr:from>
    <xdr:ext cx="599010" cy="259045"/>
    <xdr:sp macro="" textlink="">
      <xdr:nvSpPr>
        <xdr:cNvPr id="260" name="テキスト ボックス 259"/>
        <xdr:cNvSpPr txBox="1"/>
      </xdr:nvSpPr>
      <xdr:spPr>
        <a:xfrm>
          <a:off x="1719794" y="16029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116,175</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167387</xdr:rowOff>
    </xdr:from>
    <xdr:to>
      <xdr:col>1</xdr:col>
      <xdr:colOff>485775</xdr:colOff>
      <xdr:row>95</xdr:row>
      <xdr:rowOff>97537</xdr:rowOff>
    </xdr:to>
    <xdr:sp macro="" textlink="">
      <xdr:nvSpPr>
        <xdr:cNvPr id="261" name="円/楕円 260"/>
        <xdr:cNvSpPr/>
      </xdr:nvSpPr>
      <xdr:spPr>
        <a:xfrm>
          <a:off x="1079500" y="1628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93</xdr:row>
      <xdr:rowOff>114064</xdr:rowOff>
    </xdr:from>
    <xdr:ext cx="599010" cy="259045"/>
    <xdr:sp macro="" textlink="">
      <xdr:nvSpPr>
        <xdr:cNvPr id="262" name="テキスト ボックス 261"/>
        <xdr:cNvSpPr txBox="1"/>
      </xdr:nvSpPr>
      <xdr:spPr>
        <a:xfrm>
          <a:off x="830794" y="1605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113,820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24,213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9261</xdr:rowOff>
    </xdr:from>
    <xdr:to>
      <xdr:col>15</xdr:col>
      <xdr:colOff>180340</xdr:colOff>
      <xdr:row>37</xdr:row>
      <xdr:rowOff>10290</xdr:rowOff>
    </xdr:to>
    <xdr:cxnSp macro="">
      <xdr:nvCxnSpPr>
        <xdr:cNvPr id="284" name="直線コネクタ 283"/>
        <xdr:cNvCxnSpPr/>
      </xdr:nvCxnSpPr>
      <xdr:spPr>
        <a:xfrm flipV="1">
          <a:off x="10475595" y="5152761"/>
          <a:ext cx="1270" cy="1201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14117</xdr:rowOff>
    </xdr:from>
    <xdr:ext cx="534377" cy="259045"/>
    <xdr:sp macro="" textlink="">
      <xdr:nvSpPr>
        <xdr:cNvPr id="285" name="補助費等最小値テキスト"/>
        <xdr:cNvSpPr txBox="1"/>
      </xdr:nvSpPr>
      <xdr:spPr>
        <a:xfrm>
          <a:off x="10528300" y="635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13,161</a:t>
          </a:r>
          <a:endParaRPr kumimoji="1" lang="ja-JP" altLang="en-US" sz="1000" b="1">
            <a:latin typeface="ＭＳ Ｐゴシック"/>
          </a:endParaRPr>
        </a:p>
      </xdr:txBody>
    </xdr:sp>
    <xdr:clientData/>
  </xdr:oneCellAnchor>
  <xdr:twoCellAnchor>
    <xdr:from>
      <xdr:col>15</xdr:col>
      <xdr:colOff>92075</xdr:colOff>
      <xdr:row>37</xdr:row>
      <xdr:rowOff>10290</xdr:rowOff>
    </xdr:from>
    <xdr:to>
      <xdr:col>15</xdr:col>
      <xdr:colOff>269875</xdr:colOff>
      <xdr:row>37</xdr:row>
      <xdr:rowOff>10290</xdr:rowOff>
    </xdr:to>
    <xdr:cxnSp macro="">
      <xdr:nvCxnSpPr>
        <xdr:cNvPr id="286" name="直線コネクタ 285"/>
        <xdr:cNvCxnSpPr/>
      </xdr:nvCxnSpPr>
      <xdr:spPr>
        <a:xfrm>
          <a:off x="10388600" y="635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127388</xdr:rowOff>
    </xdr:from>
    <xdr:ext cx="534377" cy="259045"/>
    <xdr:sp macro="" textlink="">
      <xdr:nvSpPr>
        <xdr:cNvPr id="287" name="補助費等最大値テキスト"/>
        <xdr:cNvSpPr txBox="1"/>
      </xdr:nvSpPr>
      <xdr:spPr>
        <a:xfrm>
          <a:off x="10528300" y="49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65,706</a:t>
          </a:r>
          <a:endParaRPr kumimoji="1" lang="ja-JP" altLang="en-US" sz="1000" b="1">
            <a:latin typeface="ＭＳ Ｐゴシック"/>
          </a:endParaRPr>
        </a:p>
      </xdr:txBody>
    </xdr:sp>
    <xdr:clientData/>
  </xdr:oneCellAnchor>
  <xdr:twoCellAnchor>
    <xdr:from>
      <xdr:col>15</xdr:col>
      <xdr:colOff>92075</xdr:colOff>
      <xdr:row>30</xdr:row>
      <xdr:rowOff>9261</xdr:rowOff>
    </xdr:from>
    <xdr:to>
      <xdr:col>15</xdr:col>
      <xdr:colOff>269875</xdr:colOff>
      <xdr:row>30</xdr:row>
      <xdr:rowOff>9261</xdr:rowOff>
    </xdr:to>
    <xdr:cxnSp macro="">
      <xdr:nvCxnSpPr>
        <xdr:cNvPr id="288" name="直線コネクタ 287"/>
        <xdr:cNvCxnSpPr/>
      </xdr:nvCxnSpPr>
      <xdr:spPr>
        <a:xfrm>
          <a:off x="10388600" y="515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8804</xdr:rowOff>
    </xdr:from>
    <xdr:to>
      <xdr:col>15</xdr:col>
      <xdr:colOff>180975</xdr:colOff>
      <xdr:row>35</xdr:row>
      <xdr:rowOff>53746</xdr:rowOff>
    </xdr:to>
    <xdr:cxnSp macro="">
      <xdr:nvCxnSpPr>
        <xdr:cNvPr id="289" name="直線コネクタ 288"/>
        <xdr:cNvCxnSpPr/>
      </xdr:nvCxnSpPr>
      <xdr:spPr>
        <a:xfrm>
          <a:off x="9639300" y="6009554"/>
          <a:ext cx="838200" cy="4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79316</xdr:rowOff>
    </xdr:from>
    <xdr:ext cx="534377" cy="259045"/>
    <xdr:sp macro="" textlink="">
      <xdr:nvSpPr>
        <xdr:cNvPr id="290" name="補助費等平均値テキスト"/>
        <xdr:cNvSpPr txBox="1"/>
      </xdr:nvSpPr>
      <xdr:spPr>
        <a:xfrm>
          <a:off x="10528300" y="5737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31,420</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56439</xdr:rowOff>
    </xdr:from>
    <xdr:to>
      <xdr:col>15</xdr:col>
      <xdr:colOff>231775</xdr:colOff>
      <xdr:row>34</xdr:row>
      <xdr:rowOff>158039</xdr:rowOff>
    </xdr:to>
    <xdr:sp macro="" textlink="">
      <xdr:nvSpPr>
        <xdr:cNvPr id="291" name="フローチャート : 判断 290"/>
        <xdr:cNvSpPr/>
      </xdr:nvSpPr>
      <xdr:spPr>
        <a:xfrm>
          <a:off x="10426700" y="58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8804</xdr:rowOff>
    </xdr:from>
    <xdr:to>
      <xdr:col>14</xdr:col>
      <xdr:colOff>28575</xdr:colOff>
      <xdr:row>35</xdr:row>
      <xdr:rowOff>52169</xdr:rowOff>
    </xdr:to>
    <xdr:cxnSp macro="">
      <xdr:nvCxnSpPr>
        <xdr:cNvPr id="292" name="直線コネクタ 291"/>
        <xdr:cNvCxnSpPr/>
      </xdr:nvCxnSpPr>
      <xdr:spPr>
        <a:xfrm flipV="1">
          <a:off x="8750300" y="6009554"/>
          <a:ext cx="889000" cy="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93655</xdr:rowOff>
    </xdr:from>
    <xdr:to>
      <xdr:col>14</xdr:col>
      <xdr:colOff>79375</xdr:colOff>
      <xdr:row>35</xdr:row>
      <xdr:rowOff>23805</xdr:rowOff>
    </xdr:to>
    <xdr:sp macro="" textlink="">
      <xdr:nvSpPr>
        <xdr:cNvPr id="293" name="フローチャート : 判断 292"/>
        <xdr:cNvSpPr/>
      </xdr:nvSpPr>
      <xdr:spPr>
        <a:xfrm>
          <a:off x="9588500" y="592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40332</xdr:rowOff>
    </xdr:from>
    <xdr:ext cx="534377" cy="259045"/>
    <xdr:sp macro="" textlink="">
      <xdr:nvSpPr>
        <xdr:cNvPr id="294" name="テキスト ボックス 293"/>
        <xdr:cNvSpPr txBox="1"/>
      </xdr:nvSpPr>
      <xdr:spPr>
        <a:xfrm>
          <a:off x="9372111" y="569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29,792</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52169</xdr:rowOff>
    </xdr:from>
    <xdr:to>
      <xdr:col>12</xdr:col>
      <xdr:colOff>511175</xdr:colOff>
      <xdr:row>35</xdr:row>
      <xdr:rowOff>88836</xdr:rowOff>
    </xdr:to>
    <xdr:cxnSp macro="">
      <xdr:nvCxnSpPr>
        <xdr:cNvPr id="295" name="直線コネクタ 294"/>
        <xdr:cNvCxnSpPr/>
      </xdr:nvCxnSpPr>
      <xdr:spPr>
        <a:xfrm flipV="1">
          <a:off x="7861300" y="6052919"/>
          <a:ext cx="889000" cy="3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41123</xdr:rowOff>
    </xdr:from>
    <xdr:to>
      <xdr:col>12</xdr:col>
      <xdr:colOff>561975</xdr:colOff>
      <xdr:row>34</xdr:row>
      <xdr:rowOff>142723</xdr:rowOff>
    </xdr:to>
    <xdr:sp macro="" textlink="">
      <xdr:nvSpPr>
        <xdr:cNvPr id="296" name="フローチャート : 判断 295"/>
        <xdr:cNvSpPr/>
      </xdr:nvSpPr>
      <xdr:spPr>
        <a:xfrm>
          <a:off x="8699500" y="58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159250</xdr:rowOff>
    </xdr:from>
    <xdr:ext cx="534377" cy="259045"/>
    <xdr:sp macro="" textlink="">
      <xdr:nvSpPr>
        <xdr:cNvPr id="297" name="テキスト ボックス 296"/>
        <xdr:cNvSpPr txBox="1"/>
      </xdr:nvSpPr>
      <xdr:spPr>
        <a:xfrm>
          <a:off x="8483111" y="564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64674</xdr:rowOff>
    </xdr:from>
    <xdr:to>
      <xdr:col>11</xdr:col>
      <xdr:colOff>307975</xdr:colOff>
      <xdr:row>35</xdr:row>
      <xdr:rowOff>88836</xdr:rowOff>
    </xdr:to>
    <xdr:cxnSp macro="">
      <xdr:nvCxnSpPr>
        <xdr:cNvPr id="298" name="直線コネクタ 297"/>
        <xdr:cNvCxnSpPr/>
      </xdr:nvCxnSpPr>
      <xdr:spPr>
        <a:xfrm>
          <a:off x="6972300" y="6065424"/>
          <a:ext cx="889000" cy="2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38700</xdr:rowOff>
    </xdr:from>
    <xdr:to>
      <xdr:col>11</xdr:col>
      <xdr:colOff>358775</xdr:colOff>
      <xdr:row>34</xdr:row>
      <xdr:rowOff>140300</xdr:rowOff>
    </xdr:to>
    <xdr:sp macro="" textlink="">
      <xdr:nvSpPr>
        <xdr:cNvPr id="299" name="フローチャート : 判断 298"/>
        <xdr:cNvSpPr/>
      </xdr:nvSpPr>
      <xdr:spPr>
        <a:xfrm>
          <a:off x="7810500" y="58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156827</xdr:rowOff>
    </xdr:from>
    <xdr:ext cx="534377" cy="259045"/>
    <xdr:sp macro="" textlink="">
      <xdr:nvSpPr>
        <xdr:cNvPr id="300" name="テキスト ボックス 299"/>
        <xdr:cNvSpPr txBox="1"/>
      </xdr:nvSpPr>
      <xdr:spPr>
        <a:xfrm>
          <a:off x="7594111" y="564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96489</xdr:rowOff>
    </xdr:from>
    <xdr:to>
      <xdr:col>10</xdr:col>
      <xdr:colOff>155575</xdr:colOff>
      <xdr:row>35</xdr:row>
      <xdr:rowOff>26639</xdr:rowOff>
    </xdr:to>
    <xdr:sp macro="" textlink="">
      <xdr:nvSpPr>
        <xdr:cNvPr id="301" name="フローチャート : 判断 300"/>
        <xdr:cNvSpPr/>
      </xdr:nvSpPr>
      <xdr:spPr>
        <a:xfrm>
          <a:off x="6921500" y="592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43166</xdr:rowOff>
    </xdr:from>
    <xdr:ext cx="534377" cy="259045"/>
    <xdr:sp macro="" textlink="">
      <xdr:nvSpPr>
        <xdr:cNvPr id="302" name="テキスト ボックス 301"/>
        <xdr:cNvSpPr txBox="1"/>
      </xdr:nvSpPr>
      <xdr:spPr>
        <a:xfrm>
          <a:off x="6705111" y="570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2946</xdr:rowOff>
    </xdr:from>
    <xdr:to>
      <xdr:col>15</xdr:col>
      <xdr:colOff>231775</xdr:colOff>
      <xdr:row>35</xdr:row>
      <xdr:rowOff>104546</xdr:rowOff>
    </xdr:to>
    <xdr:sp macro="" textlink="">
      <xdr:nvSpPr>
        <xdr:cNvPr id="308" name="円/楕円 307"/>
        <xdr:cNvSpPr/>
      </xdr:nvSpPr>
      <xdr:spPr>
        <a:xfrm>
          <a:off x="10426700" y="600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152823</xdr:rowOff>
    </xdr:from>
    <xdr:ext cx="534377" cy="259045"/>
    <xdr:sp macro="" textlink="">
      <xdr:nvSpPr>
        <xdr:cNvPr id="309" name="補助費等該当値テキスト"/>
        <xdr:cNvSpPr txBox="1"/>
      </xdr:nvSpPr>
      <xdr:spPr>
        <a:xfrm>
          <a:off x="10528300" y="598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26,260</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129454</xdr:rowOff>
    </xdr:from>
    <xdr:to>
      <xdr:col>14</xdr:col>
      <xdr:colOff>79375</xdr:colOff>
      <xdr:row>35</xdr:row>
      <xdr:rowOff>59604</xdr:rowOff>
    </xdr:to>
    <xdr:sp macro="" textlink="">
      <xdr:nvSpPr>
        <xdr:cNvPr id="310" name="円/楕円 309"/>
        <xdr:cNvSpPr/>
      </xdr:nvSpPr>
      <xdr:spPr>
        <a:xfrm>
          <a:off x="9588500" y="595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50731</xdr:rowOff>
    </xdr:from>
    <xdr:ext cx="534377" cy="259045"/>
    <xdr:sp macro="" textlink="">
      <xdr:nvSpPr>
        <xdr:cNvPr id="311" name="テキスト ボックス 310"/>
        <xdr:cNvSpPr txBox="1"/>
      </xdr:nvSpPr>
      <xdr:spPr>
        <a:xfrm>
          <a:off x="9372111" y="605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28,226</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1369</xdr:rowOff>
    </xdr:from>
    <xdr:to>
      <xdr:col>12</xdr:col>
      <xdr:colOff>561975</xdr:colOff>
      <xdr:row>35</xdr:row>
      <xdr:rowOff>102969</xdr:rowOff>
    </xdr:to>
    <xdr:sp macro="" textlink="">
      <xdr:nvSpPr>
        <xdr:cNvPr id="312" name="円/楕円 311"/>
        <xdr:cNvSpPr/>
      </xdr:nvSpPr>
      <xdr:spPr>
        <a:xfrm>
          <a:off x="8699500" y="600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94096</xdr:rowOff>
    </xdr:from>
    <xdr:ext cx="534377" cy="259045"/>
    <xdr:sp macro="" textlink="">
      <xdr:nvSpPr>
        <xdr:cNvPr id="313" name="テキスト ボックス 312"/>
        <xdr:cNvSpPr txBox="1"/>
      </xdr:nvSpPr>
      <xdr:spPr>
        <a:xfrm>
          <a:off x="8483111" y="609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26,329</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38036</xdr:rowOff>
    </xdr:from>
    <xdr:to>
      <xdr:col>11</xdr:col>
      <xdr:colOff>358775</xdr:colOff>
      <xdr:row>35</xdr:row>
      <xdr:rowOff>139636</xdr:rowOff>
    </xdr:to>
    <xdr:sp macro="" textlink="">
      <xdr:nvSpPr>
        <xdr:cNvPr id="314" name="円/楕円 313"/>
        <xdr:cNvSpPr/>
      </xdr:nvSpPr>
      <xdr:spPr>
        <a:xfrm>
          <a:off x="7810500" y="603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130763</xdr:rowOff>
    </xdr:from>
    <xdr:ext cx="534377" cy="259045"/>
    <xdr:sp macro="" textlink="">
      <xdr:nvSpPr>
        <xdr:cNvPr id="315" name="テキスト ボックス 314"/>
        <xdr:cNvSpPr txBox="1"/>
      </xdr:nvSpPr>
      <xdr:spPr>
        <a:xfrm>
          <a:off x="7594111" y="613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24,725</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13874</xdr:rowOff>
    </xdr:from>
    <xdr:to>
      <xdr:col>10</xdr:col>
      <xdr:colOff>155575</xdr:colOff>
      <xdr:row>35</xdr:row>
      <xdr:rowOff>115474</xdr:rowOff>
    </xdr:to>
    <xdr:sp macro="" textlink="">
      <xdr:nvSpPr>
        <xdr:cNvPr id="316" name="円/楕円 315"/>
        <xdr:cNvSpPr/>
      </xdr:nvSpPr>
      <xdr:spPr>
        <a:xfrm>
          <a:off x="6921500" y="601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106601</xdr:rowOff>
    </xdr:from>
    <xdr:ext cx="534377" cy="259045"/>
    <xdr:sp macro="" textlink="">
      <xdr:nvSpPr>
        <xdr:cNvPr id="317" name="テキスト ボックス 316"/>
        <xdr:cNvSpPr txBox="1"/>
      </xdr:nvSpPr>
      <xdr:spPr>
        <a:xfrm>
          <a:off x="6705111" y="610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25,782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48,210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9" name="テキスト ボックス 33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49447</xdr:rowOff>
    </xdr:from>
    <xdr:to>
      <xdr:col>15</xdr:col>
      <xdr:colOff>180340</xdr:colOff>
      <xdr:row>58</xdr:row>
      <xdr:rowOff>159784</xdr:rowOff>
    </xdr:to>
    <xdr:cxnSp macro="">
      <xdr:nvCxnSpPr>
        <xdr:cNvPr id="343" name="直線コネクタ 342"/>
        <xdr:cNvCxnSpPr/>
      </xdr:nvCxnSpPr>
      <xdr:spPr>
        <a:xfrm flipV="1">
          <a:off x="10475595" y="8793397"/>
          <a:ext cx="1270" cy="13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163611</xdr:rowOff>
    </xdr:from>
    <xdr:ext cx="534377" cy="259045"/>
    <xdr:sp macro="" textlink="">
      <xdr:nvSpPr>
        <xdr:cNvPr id="344" name="普通建設事業費最小値テキスト"/>
        <xdr:cNvSpPr txBox="1"/>
      </xdr:nvSpPr>
      <xdr:spPr>
        <a:xfrm>
          <a:off x="10528300" y="101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a:t>
          </a:r>
          <a:endParaRPr kumimoji="1" lang="ja-JP" altLang="en-US" sz="1000" b="1">
            <a:latin typeface="ＭＳ Ｐゴシック"/>
          </a:endParaRPr>
        </a:p>
      </xdr:txBody>
    </xdr:sp>
    <xdr:clientData/>
  </xdr:oneCellAnchor>
  <xdr:twoCellAnchor>
    <xdr:from>
      <xdr:col>15</xdr:col>
      <xdr:colOff>92075</xdr:colOff>
      <xdr:row>58</xdr:row>
      <xdr:rowOff>159784</xdr:rowOff>
    </xdr:from>
    <xdr:to>
      <xdr:col>15</xdr:col>
      <xdr:colOff>269875</xdr:colOff>
      <xdr:row>58</xdr:row>
      <xdr:rowOff>159784</xdr:rowOff>
    </xdr:to>
    <xdr:cxnSp macro="">
      <xdr:nvCxnSpPr>
        <xdr:cNvPr id="345" name="直線コネクタ 344"/>
        <xdr:cNvCxnSpPr/>
      </xdr:nvCxnSpPr>
      <xdr:spPr>
        <a:xfrm>
          <a:off x="10388600" y="101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167574</xdr:rowOff>
    </xdr:from>
    <xdr:ext cx="599010" cy="259045"/>
    <xdr:sp macro="" textlink="">
      <xdr:nvSpPr>
        <xdr:cNvPr id="346" name="普通建設事業費最大値テキスト"/>
        <xdr:cNvSpPr txBox="1"/>
      </xdr:nvSpPr>
      <xdr:spPr>
        <a:xfrm>
          <a:off x="10528300" y="85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130,541</a:t>
          </a:r>
          <a:endParaRPr kumimoji="1" lang="ja-JP" altLang="en-US" sz="1000" b="1">
            <a:latin typeface="ＭＳ Ｐゴシック"/>
          </a:endParaRPr>
        </a:p>
      </xdr:txBody>
    </xdr:sp>
    <xdr:clientData/>
  </xdr:oneCellAnchor>
  <xdr:twoCellAnchor>
    <xdr:from>
      <xdr:col>15</xdr:col>
      <xdr:colOff>92075</xdr:colOff>
      <xdr:row>51</xdr:row>
      <xdr:rowOff>49447</xdr:rowOff>
    </xdr:from>
    <xdr:to>
      <xdr:col>15</xdr:col>
      <xdr:colOff>269875</xdr:colOff>
      <xdr:row>51</xdr:row>
      <xdr:rowOff>49447</xdr:rowOff>
    </xdr:to>
    <xdr:cxnSp macro="">
      <xdr:nvCxnSpPr>
        <xdr:cNvPr id="347" name="直線コネクタ 346"/>
        <xdr:cNvCxnSpPr/>
      </xdr:nvCxnSpPr>
      <xdr:spPr>
        <a:xfrm>
          <a:off x="10388600" y="87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136946</xdr:rowOff>
    </xdr:from>
    <xdr:to>
      <xdr:col>15</xdr:col>
      <xdr:colOff>180975</xdr:colOff>
      <xdr:row>57</xdr:row>
      <xdr:rowOff>68464</xdr:rowOff>
    </xdr:to>
    <xdr:cxnSp macro="">
      <xdr:nvCxnSpPr>
        <xdr:cNvPr id="348" name="直線コネクタ 347"/>
        <xdr:cNvCxnSpPr/>
      </xdr:nvCxnSpPr>
      <xdr:spPr>
        <a:xfrm flipV="1">
          <a:off x="9639300" y="9738146"/>
          <a:ext cx="838200" cy="10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95859</xdr:rowOff>
    </xdr:from>
    <xdr:ext cx="534377" cy="259045"/>
    <xdr:sp macro="" textlink="">
      <xdr:nvSpPr>
        <xdr:cNvPr id="349" name="普通建設事業費平均値テキスト"/>
        <xdr:cNvSpPr txBox="1"/>
      </xdr:nvSpPr>
      <xdr:spPr>
        <a:xfrm>
          <a:off x="10528300" y="969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117432</xdr:rowOff>
    </xdr:from>
    <xdr:to>
      <xdr:col>15</xdr:col>
      <xdr:colOff>231775</xdr:colOff>
      <xdr:row>57</xdr:row>
      <xdr:rowOff>47582</xdr:rowOff>
    </xdr:to>
    <xdr:sp macro="" textlink="">
      <xdr:nvSpPr>
        <xdr:cNvPr id="350" name="フローチャート : 判断 349"/>
        <xdr:cNvSpPr/>
      </xdr:nvSpPr>
      <xdr:spPr>
        <a:xfrm>
          <a:off x="104267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39791</xdr:rowOff>
    </xdr:from>
    <xdr:to>
      <xdr:col>14</xdr:col>
      <xdr:colOff>28575</xdr:colOff>
      <xdr:row>57</xdr:row>
      <xdr:rowOff>68464</xdr:rowOff>
    </xdr:to>
    <xdr:cxnSp macro="">
      <xdr:nvCxnSpPr>
        <xdr:cNvPr id="351" name="直線コネクタ 350"/>
        <xdr:cNvCxnSpPr/>
      </xdr:nvCxnSpPr>
      <xdr:spPr>
        <a:xfrm>
          <a:off x="8750300" y="9812441"/>
          <a:ext cx="889000" cy="2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80551</xdr:rowOff>
    </xdr:from>
    <xdr:to>
      <xdr:col>14</xdr:col>
      <xdr:colOff>79375</xdr:colOff>
      <xdr:row>57</xdr:row>
      <xdr:rowOff>10701</xdr:rowOff>
    </xdr:to>
    <xdr:sp macro="" textlink="">
      <xdr:nvSpPr>
        <xdr:cNvPr id="352" name="フローチャート : 判断 351"/>
        <xdr:cNvSpPr/>
      </xdr:nvSpPr>
      <xdr:spPr>
        <a:xfrm>
          <a:off x="9588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27228</xdr:rowOff>
    </xdr:from>
    <xdr:ext cx="534377" cy="259045"/>
    <xdr:sp macro="" textlink="">
      <xdr:nvSpPr>
        <xdr:cNvPr id="353" name="テキスト ボックス 352"/>
        <xdr:cNvSpPr txBox="1"/>
      </xdr:nvSpPr>
      <xdr:spPr>
        <a:xfrm>
          <a:off x="9372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44,267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39791</xdr:rowOff>
    </xdr:from>
    <xdr:to>
      <xdr:col>12</xdr:col>
      <xdr:colOff>511175</xdr:colOff>
      <xdr:row>57</xdr:row>
      <xdr:rowOff>165935</xdr:rowOff>
    </xdr:to>
    <xdr:cxnSp macro="">
      <xdr:nvCxnSpPr>
        <xdr:cNvPr id="354" name="直線コネクタ 353"/>
        <xdr:cNvCxnSpPr/>
      </xdr:nvCxnSpPr>
      <xdr:spPr>
        <a:xfrm flipV="1">
          <a:off x="7861300" y="9812441"/>
          <a:ext cx="889000" cy="12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150350</xdr:rowOff>
    </xdr:from>
    <xdr:to>
      <xdr:col>12</xdr:col>
      <xdr:colOff>561975</xdr:colOff>
      <xdr:row>56</xdr:row>
      <xdr:rowOff>80500</xdr:rowOff>
    </xdr:to>
    <xdr:sp macro="" textlink="">
      <xdr:nvSpPr>
        <xdr:cNvPr id="355" name="フローチャート : 判断 354"/>
        <xdr:cNvSpPr/>
      </xdr:nvSpPr>
      <xdr:spPr>
        <a:xfrm>
          <a:off x="8699500" y="95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97027</xdr:rowOff>
    </xdr:from>
    <xdr:ext cx="534377" cy="259045"/>
    <xdr:sp macro="" textlink="">
      <xdr:nvSpPr>
        <xdr:cNvPr id="356" name="テキスト ボックス 355"/>
        <xdr:cNvSpPr txBox="1"/>
      </xdr:nvSpPr>
      <xdr:spPr>
        <a:xfrm>
          <a:off x="8483111" y="93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165935</xdr:rowOff>
    </xdr:from>
    <xdr:to>
      <xdr:col>11</xdr:col>
      <xdr:colOff>307975</xdr:colOff>
      <xdr:row>58</xdr:row>
      <xdr:rowOff>59636</xdr:rowOff>
    </xdr:to>
    <xdr:cxnSp macro="">
      <xdr:nvCxnSpPr>
        <xdr:cNvPr id="357" name="直線コネクタ 356"/>
        <xdr:cNvCxnSpPr/>
      </xdr:nvCxnSpPr>
      <xdr:spPr>
        <a:xfrm flipV="1">
          <a:off x="6972300" y="9938585"/>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8999</xdr:rowOff>
    </xdr:from>
    <xdr:to>
      <xdr:col>11</xdr:col>
      <xdr:colOff>358775</xdr:colOff>
      <xdr:row>56</xdr:row>
      <xdr:rowOff>110599</xdr:rowOff>
    </xdr:to>
    <xdr:sp macro="" textlink="">
      <xdr:nvSpPr>
        <xdr:cNvPr id="358" name="フローチャート : 判断 357"/>
        <xdr:cNvSpPr/>
      </xdr:nvSpPr>
      <xdr:spPr>
        <a:xfrm>
          <a:off x="7810500" y="96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127126</xdr:rowOff>
    </xdr:from>
    <xdr:ext cx="534377" cy="259045"/>
    <xdr:sp macro="" textlink="">
      <xdr:nvSpPr>
        <xdr:cNvPr id="359" name="テキスト ボックス 358"/>
        <xdr:cNvSpPr txBox="1"/>
      </xdr:nvSpPr>
      <xdr:spPr>
        <a:xfrm>
          <a:off x="7594111" y="938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88976</xdr:rowOff>
    </xdr:from>
    <xdr:to>
      <xdr:col>10</xdr:col>
      <xdr:colOff>155575</xdr:colOff>
      <xdr:row>57</xdr:row>
      <xdr:rowOff>19126</xdr:rowOff>
    </xdr:to>
    <xdr:sp macro="" textlink="">
      <xdr:nvSpPr>
        <xdr:cNvPr id="360" name="フローチャート : 判断 359"/>
        <xdr:cNvSpPr/>
      </xdr:nvSpPr>
      <xdr:spPr>
        <a:xfrm>
          <a:off x="6921500" y="969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35653</xdr:rowOff>
    </xdr:from>
    <xdr:ext cx="534377" cy="259045"/>
    <xdr:sp macro="" textlink="">
      <xdr:nvSpPr>
        <xdr:cNvPr id="361" name="テキスト ボックス 360"/>
        <xdr:cNvSpPr txBox="1"/>
      </xdr:nvSpPr>
      <xdr:spPr>
        <a:xfrm>
          <a:off x="6705111" y="946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86146</xdr:rowOff>
    </xdr:from>
    <xdr:to>
      <xdr:col>15</xdr:col>
      <xdr:colOff>231775</xdr:colOff>
      <xdr:row>57</xdr:row>
      <xdr:rowOff>16296</xdr:rowOff>
    </xdr:to>
    <xdr:sp macro="" textlink="">
      <xdr:nvSpPr>
        <xdr:cNvPr id="367" name="円/楕円 366"/>
        <xdr:cNvSpPr/>
      </xdr:nvSpPr>
      <xdr:spPr>
        <a:xfrm>
          <a:off x="10426700" y="968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109023</xdr:rowOff>
    </xdr:from>
    <xdr:ext cx="534377" cy="259045"/>
    <xdr:sp macro="" textlink="">
      <xdr:nvSpPr>
        <xdr:cNvPr id="368" name="普通建設事業費該当値テキスト"/>
        <xdr:cNvSpPr txBox="1"/>
      </xdr:nvSpPr>
      <xdr:spPr>
        <a:xfrm>
          <a:off x="10528300" y="953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43,753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17664</xdr:rowOff>
    </xdr:from>
    <xdr:to>
      <xdr:col>14</xdr:col>
      <xdr:colOff>79375</xdr:colOff>
      <xdr:row>57</xdr:row>
      <xdr:rowOff>119264</xdr:rowOff>
    </xdr:to>
    <xdr:sp macro="" textlink="">
      <xdr:nvSpPr>
        <xdr:cNvPr id="369" name="円/楕円 368"/>
        <xdr:cNvSpPr/>
      </xdr:nvSpPr>
      <xdr:spPr>
        <a:xfrm>
          <a:off x="9588500" y="979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110391</xdr:rowOff>
    </xdr:from>
    <xdr:ext cx="534377" cy="259045"/>
    <xdr:sp macro="" textlink="">
      <xdr:nvSpPr>
        <xdr:cNvPr id="370" name="テキスト ボックス 369"/>
        <xdr:cNvSpPr txBox="1"/>
      </xdr:nvSpPr>
      <xdr:spPr>
        <a:xfrm>
          <a:off x="9372111" y="98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34,294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160441</xdr:rowOff>
    </xdr:from>
    <xdr:to>
      <xdr:col>12</xdr:col>
      <xdr:colOff>561975</xdr:colOff>
      <xdr:row>57</xdr:row>
      <xdr:rowOff>90591</xdr:rowOff>
    </xdr:to>
    <xdr:sp macro="" textlink="">
      <xdr:nvSpPr>
        <xdr:cNvPr id="371" name="円/楕円 370"/>
        <xdr:cNvSpPr/>
      </xdr:nvSpPr>
      <xdr:spPr>
        <a:xfrm>
          <a:off x="8699500" y="976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81718</xdr:rowOff>
    </xdr:from>
    <xdr:ext cx="534377" cy="259045"/>
    <xdr:sp macro="" textlink="">
      <xdr:nvSpPr>
        <xdr:cNvPr id="372" name="テキスト ボックス 371"/>
        <xdr:cNvSpPr txBox="1"/>
      </xdr:nvSpPr>
      <xdr:spPr>
        <a:xfrm>
          <a:off x="8483111" y="985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36,928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115135</xdr:rowOff>
    </xdr:from>
    <xdr:to>
      <xdr:col>11</xdr:col>
      <xdr:colOff>358775</xdr:colOff>
      <xdr:row>58</xdr:row>
      <xdr:rowOff>45285</xdr:rowOff>
    </xdr:to>
    <xdr:sp macro="" textlink="">
      <xdr:nvSpPr>
        <xdr:cNvPr id="373" name="円/楕円 372"/>
        <xdr:cNvSpPr/>
      </xdr:nvSpPr>
      <xdr:spPr>
        <a:xfrm>
          <a:off x="7810500" y="988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36412</xdr:rowOff>
    </xdr:from>
    <xdr:ext cx="534377" cy="259045"/>
    <xdr:sp macro="" textlink="">
      <xdr:nvSpPr>
        <xdr:cNvPr id="374" name="テキスト ボックス 373"/>
        <xdr:cNvSpPr txBox="1"/>
      </xdr:nvSpPr>
      <xdr:spPr>
        <a:xfrm>
          <a:off x="7594111" y="998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25,340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8836</xdr:rowOff>
    </xdr:from>
    <xdr:to>
      <xdr:col>10</xdr:col>
      <xdr:colOff>155575</xdr:colOff>
      <xdr:row>58</xdr:row>
      <xdr:rowOff>110436</xdr:rowOff>
    </xdr:to>
    <xdr:sp macro="" textlink="">
      <xdr:nvSpPr>
        <xdr:cNvPr id="375" name="円/楕円 374"/>
        <xdr:cNvSpPr/>
      </xdr:nvSpPr>
      <xdr:spPr>
        <a:xfrm>
          <a:off x="6921500" y="995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101563</xdr:rowOff>
    </xdr:from>
    <xdr:ext cx="534377" cy="259045"/>
    <xdr:sp macro="" textlink="">
      <xdr:nvSpPr>
        <xdr:cNvPr id="376" name="テキスト ボックス 375"/>
        <xdr:cNvSpPr txBox="1"/>
      </xdr:nvSpPr>
      <xdr:spPr>
        <a:xfrm>
          <a:off x="6705111" y="1004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19,355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90932</xdr:rowOff>
    </xdr:from>
    <xdr:to>
      <xdr:col>15</xdr:col>
      <xdr:colOff>180340</xdr:colOff>
      <xdr:row>79</xdr:row>
      <xdr:rowOff>44450</xdr:rowOff>
    </xdr:to>
    <xdr:cxnSp macro="">
      <xdr:nvCxnSpPr>
        <xdr:cNvPr id="400" name="直線コネクタ 399"/>
        <xdr:cNvCxnSpPr/>
      </xdr:nvCxnSpPr>
      <xdr:spPr>
        <a:xfrm flipV="1">
          <a:off x="10475595" y="12092432"/>
          <a:ext cx="1270" cy="1496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37609</xdr:rowOff>
    </xdr:from>
    <xdr:ext cx="534377" cy="259045"/>
    <xdr:sp macro="" textlink="">
      <xdr:nvSpPr>
        <xdr:cNvPr id="403" name="普通建設事業費 （ うち新規整備　）最大値テキスト"/>
        <xdr:cNvSpPr txBox="1"/>
      </xdr:nvSpPr>
      <xdr:spPr>
        <a:xfrm>
          <a:off x="10528300" y="1186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39,280</a:t>
          </a:r>
          <a:endParaRPr kumimoji="1" lang="ja-JP" altLang="en-US" sz="1000" b="1">
            <a:latin typeface="ＭＳ Ｐゴシック"/>
          </a:endParaRPr>
        </a:p>
      </xdr:txBody>
    </xdr:sp>
    <xdr:clientData/>
  </xdr:oneCellAnchor>
  <xdr:twoCellAnchor>
    <xdr:from>
      <xdr:col>15</xdr:col>
      <xdr:colOff>92075</xdr:colOff>
      <xdr:row>70</xdr:row>
      <xdr:rowOff>90932</xdr:rowOff>
    </xdr:from>
    <xdr:to>
      <xdr:col>15</xdr:col>
      <xdr:colOff>269875</xdr:colOff>
      <xdr:row>70</xdr:row>
      <xdr:rowOff>90932</xdr:rowOff>
    </xdr:to>
    <xdr:cxnSp macro="">
      <xdr:nvCxnSpPr>
        <xdr:cNvPr id="404" name="直線コネクタ 403"/>
        <xdr:cNvCxnSpPr/>
      </xdr:nvCxnSpPr>
      <xdr:spPr>
        <a:xfrm>
          <a:off x="10388600" y="1209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93370</xdr:rowOff>
    </xdr:from>
    <xdr:to>
      <xdr:col>15</xdr:col>
      <xdr:colOff>180975</xdr:colOff>
      <xdr:row>75</xdr:row>
      <xdr:rowOff>136881</xdr:rowOff>
    </xdr:to>
    <xdr:cxnSp macro="">
      <xdr:nvCxnSpPr>
        <xdr:cNvPr id="405" name="直線コネクタ 404"/>
        <xdr:cNvCxnSpPr/>
      </xdr:nvCxnSpPr>
      <xdr:spPr>
        <a:xfrm flipV="1">
          <a:off x="9639300" y="12437770"/>
          <a:ext cx="838200" cy="55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118418</xdr:rowOff>
    </xdr:from>
    <xdr:ext cx="469744" cy="259045"/>
    <xdr:sp macro="" textlink="">
      <xdr:nvSpPr>
        <xdr:cNvPr id="406" name="普通建設事業費 （ うち新規整備　）平均値テキスト"/>
        <xdr:cNvSpPr txBox="1"/>
      </xdr:nvSpPr>
      <xdr:spPr>
        <a:xfrm>
          <a:off x="10528300" y="13148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139991</xdr:rowOff>
    </xdr:from>
    <xdr:to>
      <xdr:col>15</xdr:col>
      <xdr:colOff>231775</xdr:colOff>
      <xdr:row>77</xdr:row>
      <xdr:rowOff>70141</xdr:rowOff>
    </xdr:to>
    <xdr:sp macro="" textlink="">
      <xdr:nvSpPr>
        <xdr:cNvPr id="407" name="フローチャート : 判断 406"/>
        <xdr:cNvSpPr/>
      </xdr:nvSpPr>
      <xdr:spPr>
        <a:xfrm>
          <a:off x="10426700" y="1317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25019</xdr:rowOff>
    </xdr:from>
    <xdr:to>
      <xdr:col>14</xdr:col>
      <xdr:colOff>28575</xdr:colOff>
      <xdr:row>75</xdr:row>
      <xdr:rowOff>136881</xdr:rowOff>
    </xdr:to>
    <xdr:cxnSp macro="">
      <xdr:nvCxnSpPr>
        <xdr:cNvPr id="408" name="直線コネクタ 407"/>
        <xdr:cNvCxnSpPr/>
      </xdr:nvCxnSpPr>
      <xdr:spPr>
        <a:xfrm>
          <a:off x="8750300" y="12883769"/>
          <a:ext cx="889000" cy="11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1080</xdr:rowOff>
    </xdr:from>
    <xdr:to>
      <xdr:col>14</xdr:col>
      <xdr:colOff>79375</xdr:colOff>
      <xdr:row>75</xdr:row>
      <xdr:rowOff>102680</xdr:rowOff>
    </xdr:to>
    <xdr:sp macro="" textlink="">
      <xdr:nvSpPr>
        <xdr:cNvPr id="409" name="フローチャート : 判断 408"/>
        <xdr:cNvSpPr/>
      </xdr:nvSpPr>
      <xdr:spPr>
        <a:xfrm>
          <a:off x="9588500" y="128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119207</xdr:rowOff>
    </xdr:from>
    <xdr:ext cx="534377" cy="259045"/>
    <xdr:sp macro="" textlink="">
      <xdr:nvSpPr>
        <xdr:cNvPr id="410" name="テキスト ボックス 409"/>
        <xdr:cNvSpPr txBox="1"/>
      </xdr:nvSpPr>
      <xdr:spPr>
        <a:xfrm>
          <a:off x="9372111" y="1263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17,805</a:t>
          </a:r>
          <a:endParaRPr kumimoji="1" lang="ja-JP" altLang="en-US" sz="1000" b="1">
            <a:solidFill>
              <a:srgbClr val="000080"/>
            </a:solidFill>
            <a:latin typeface="ＭＳ Ｐゴシック"/>
          </a:endParaRPr>
        </a:p>
      </xdr:txBody>
    </xdr:sp>
    <xdr:clientData/>
  </xdr:oneCellAnchor>
  <xdr:twoCellAnchor>
    <xdr:from>
      <xdr:col>12</xdr:col>
      <xdr:colOff>460375</xdr:colOff>
      <xdr:row>74</xdr:row>
      <xdr:rowOff>40894</xdr:rowOff>
    </xdr:from>
    <xdr:to>
      <xdr:col>12</xdr:col>
      <xdr:colOff>561975</xdr:colOff>
      <xdr:row>74</xdr:row>
      <xdr:rowOff>142494</xdr:rowOff>
    </xdr:to>
    <xdr:sp macro="" textlink="">
      <xdr:nvSpPr>
        <xdr:cNvPr id="411" name="フローチャート : 判断 410"/>
        <xdr:cNvSpPr/>
      </xdr:nvSpPr>
      <xdr:spPr>
        <a:xfrm>
          <a:off x="8699500" y="127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159021</xdr:rowOff>
    </xdr:from>
    <xdr:ext cx="534377" cy="259045"/>
    <xdr:sp macro="" textlink="">
      <xdr:nvSpPr>
        <xdr:cNvPr id="412" name="テキスト ボックス 411"/>
        <xdr:cNvSpPr txBox="1"/>
      </xdr:nvSpPr>
      <xdr:spPr>
        <a:xfrm>
          <a:off x="8483111" y="1250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72</xdr:row>
      <xdr:rowOff>42570</xdr:rowOff>
    </xdr:from>
    <xdr:to>
      <xdr:col>15</xdr:col>
      <xdr:colOff>231775</xdr:colOff>
      <xdr:row>72</xdr:row>
      <xdr:rowOff>144170</xdr:rowOff>
    </xdr:to>
    <xdr:sp macro="" textlink="">
      <xdr:nvSpPr>
        <xdr:cNvPr id="418" name="円/楕円 417"/>
        <xdr:cNvSpPr/>
      </xdr:nvSpPr>
      <xdr:spPr>
        <a:xfrm>
          <a:off x="10426700" y="1238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71</xdr:row>
      <xdr:rowOff>65447</xdr:rowOff>
    </xdr:from>
    <xdr:ext cx="534377" cy="259045"/>
    <xdr:sp macro="" textlink="">
      <xdr:nvSpPr>
        <xdr:cNvPr id="419" name="普通建設事業費 （ うち新規整備　）該当値テキスト"/>
        <xdr:cNvSpPr txBox="1"/>
      </xdr:nvSpPr>
      <xdr:spPr>
        <a:xfrm>
          <a:off x="10528300" y="1223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30,216</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86081</xdr:rowOff>
    </xdr:from>
    <xdr:to>
      <xdr:col>14</xdr:col>
      <xdr:colOff>79375</xdr:colOff>
      <xdr:row>76</xdr:row>
      <xdr:rowOff>16232</xdr:rowOff>
    </xdr:to>
    <xdr:sp macro="" textlink="">
      <xdr:nvSpPr>
        <xdr:cNvPr id="420" name="円/楕円 419"/>
        <xdr:cNvSpPr/>
      </xdr:nvSpPr>
      <xdr:spPr>
        <a:xfrm>
          <a:off x="9588500" y="129448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7357</xdr:rowOff>
    </xdr:from>
    <xdr:ext cx="534377" cy="259045"/>
    <xdr:sp macro="" textlink="">
      <xdr:nvSpPr>
        <xdr:cNvPr id="421" name="テキスト ボックス 420"/>
        <xdr:cNvSpPr txBox="1"/>
      </xdr:nvSpPr>
      <xdr:spPr>
        <a:xfrm>
          <a:off x="9372111" y="1303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15,574</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145669</xdr:rowOff>
    </xdr:from>
    <xdr:to>
      <xdr:col>12</xdr:col>
      <xdr:colOff>561975</xdr:colOff>
      <xdr:row>75</xdr:row>
      <xdr:rowOff>75819</xdr:rowOff>
    </xdr:to>
    <xdr:sp macro="" textlink="">
      <xdr:nvSpPr>
        <xdr:cNvPr id="422" name="円/楕円 421"/>
        <xdr:cNvSpPr/>
      </xdr:nvSpPr>
      <xdr:spPr>
        <a:xfrm>
          <a:off x="8699500" y="1283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66946</xdr:rowOff>
    </xdr:from>
    <xdr:ext cx="534377" cy="259045"/>
    <xdr:sp macro="" textlink="">
      <xdr:nvSpPr>
        <xdr:cNvPr id="423" name="テキスト ボックス 422"/>
        <xdr:cNvSpPr txBox="1"/>
      </xdr:nvSpPr>
      <xdr:spPr>
        <a:xfrm>
          <a:off x="8483111" y="129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18,510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23,343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7" name="テキスト ボックス 43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9" name="テキスト ボックス 43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1" name="テキスト ボックス 44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134683</xdr:rowOff>
    </xdr:from>
    <xdr:to>
      <xdr:col>15</xdr:col>
      <xdr:colOff>180340</xdr:colOff>
      <xdr:row>99</xdr:row>
      <xdr:rowOff>28435</xdr:rowOff>
    </xdr:to>
    <xdr:cxnSp macro="">
      <xdr:nvCxnSpPr>
        <xdr:cNvPr id="447" name="直線コネクタ 446"/>
        <xdr:cNvCxnSpPr/>
      </xdr:nvCxnSpPr>
      <xdr:spPr>
        <a:xfrm flipV="1">
          <a:off x="10475595" y="15565183"/>
          <a:ext cx="1270" cy="14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32262</xdr:rowOff>
    </xdr:from>
    <xdr:ext cx="469744" cy="259045"/>
    <xdr:sp macro="" textlink="">
      <xdr:nvSpPr>
        <xdr:cNvPr id="448" name="普通建設事業費 （ うち更新整備　）最小値テキスト"/>
        <xdr:cNvSpPr txBox="1"/>
      </xdr:nvSpPr>
      <xdr:spPr>
        <a:xfrm>
          <a:off x="10528300" y="1700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1,261</a:t>
          </a:r>
          <a:endParaRPr kumimoji="1" lang="ja-JP" altLang="en-US" sz="1000" b="1">
            <a:latin typeface="ＭＳ Ｐゴシック"/>
          </a:endParaRPr>
        </a:p>
      </xdr:txBody>
    </xdr:sp>
    <xdr:clientData/>
  </xdr:oneCellAnchor>
  <xdr:twoCellAnchor>
    <xdr:from>
      <xdr:col>15</xdr:col>
      <xdr:colOff>92075</xdr:colOff>
      <xdr:row>99</xdr:row>
      <xdr:rowOff>28435</xdr:rowOff>
    </xdr:from>
    <xdr:to>
      <xdr:col>15</xdr:col>
      <xdr:colOff>269875</xdr:colOff>
      <xdr:row>99</xdr:row>
      <xdr:rowOff>28435</xdr:rowOff>
    </xdr:to>
    <xdr:cxnSp macro="">
      <xdr:nvCxnSpPr>
        <xdr:cNvPr id="449" name="直線コネクタ 448"/>
        <xdr:cNvCxnSpPr/>
      </xdr:nvCxnSpPr>
      <xdr:spPr>
        <a:xfrm>
          <a:off x="10388600" y="1700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81360</xdr:rowOff>
    </xdr:from>
    <xdr:ext cx="599010" cy="259045"/>
    <xdr:sp macro="" textlink="">
      <xdr:nvSpPr>
        <xdr:cNvPr id="450" name="普通建設事業費 （ うち更新整備　）最大値テキスト"/>
        <xdr:cNvSpPr txBox="1"/>
      </xdr:nvSpPr>
      <xdr:spPr>
        <a:xfrm>
          <a:off x="10528300" y="1534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114,395</a:t>
          </a:r>
          <a:endParaRPr kumimoji="1" lang="ja-JP" altLang="en-US" sz="1000" b="1">
            <a:latin typeface="ＭＳ Ｐゴシック"/>
          </a:endParaRPr>
        </a:p>
      </xdr:txBody>
    </xdr:sp>
    <xdr:clientData/>
  </xdr:oneCellAnchor>
  <xdr:twoCellAnchor>
    <xdr:from>
      <xdr:col>15</xdr:col>
      <xdr:colOff>92075</xdr:colOff>
      <xdr:row>90</xdr:row>
      <xdr:rowOff>134683</xdr:rowOff>
    </xdr:from>
    <xdr:to>
      <xdr:col>15</xdr:col>
      <xdr:colOff>269875</xdr:colOff>
      <xdr:row>90</xdr:row>
      <xdr:rowOff>134683</xdr:rowOff>
    </xdr:to>
    <xdr:cxnSp macro="">
      <xdr:nvCxnSpPr>
        <xdr:cNvPr id="451" name="直線コネクタ 450"/>
        <xdr:cNvCxnSpPr/>
      </xdr:nvCxnSpPr>
      <xdr:spPr>
        <a:xfrm>
          <a:off x="10388600" y="1556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42126</xdr:rowOff>
    </xdr:from>
    <xdr:to>
      <xdr:col>15</xdr:col>
      <xdr:colOff>180975</xdr:colOff>
      <xdr:row>98</xdr:row>
      <xdr:rowOff>86246</xdr:rowOff>
    </xdr:to>
    <xdr:cxnSp macro="">
      <xdr:nvCxnSpPr>
        <xdr:cNvPr id="452" name="直線コネクタ 451"/>
        <xdr:cNvCxnSpPr/>
      </xdr:nvCxnSpPr>
      <xdr:spPr>
        <a:xfrm>
          <a:off x="9639300" y="16844226"/>
          <a:ext cx="8382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79709</xdr:rowOff>
    </xdr:from>
    <xdr:ext cx="534377" cy="259045"/>
    <xdr:sp macro="" textlink="">
      <xdr:nvSpPr>
        <xdr:cNvPr id="453" name="普通建設事業費 （ うち更新整備　）平均値テキスト"/>
        <xdr:cNvSpPr txBox="1"/>
      </xdr:nvSpPr>
      <xdr:spPr>
        <a:xfrm>
          <a:off x="10528300" y="16538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22,025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56832</xdr:rowOff>
    </xdr:from>
    <xdr:to>
      <xdr:col>15</xdr:col>
      <xdr:colOff>231775</xdr:colOff>
      <xdr:row>97</xdr:row>
      <xdr:rowOff>158432</xdr:rowOff>
    </xdr:to>
    <xdr:sp macro="" textlink="">
      <xdr:nvSpPr>
        <xdr:cNvPr id="454" name="フローチャート : 判断 453"/>
        <xdr:cNvSpPr/>
      </xdr:nvSpPr>
      <xdr:spPr>
        <a:xfrm>
          <a:off x="104267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33159</xdr:rowOff>
    </xdr:from>
    <xdr:to>
      <xdr:col>14</xdr:col>
      <xdr:colOff>28575</xdr:colOff>
      <xdr:row>98</xdr:row>
      <xdr:rowOff>42126</xdr:rowOff>
    </xdr:to>
    <xdr:cxnSp macro="">
      <xdr:nvCxnSpPr>
        <xdr:cNvPr id="455" name="直線コネクタ 454"/>
        <xdr:cNvCxnSpPr/>
      </xdr:nvCxnSpPr>
      <xdr:spPr>
        <a:xfrm>
          <a:off x="8750300" y="16835259"/>
          <a:ext cx="889000" cy="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98755</xdr:rowOff>
    </xdr:from>
    <xdr:to>
      <xdr:col>14</xdr:col>
      <xdr:colOff>79375</xdr:colOff>
      <xdr:row>98</xdr:row>
      <xdr:rowOff>28905</xdr:rowOff>
    </xdr:to>
    <xdr:sp macro="" textlink="">
      <xdr:nvSpPr>
        <xdr:cNvPr id="456" name="フローチャート : 判断 455"/>
        <xdr:cNvSpPr/>
      </xdr:nvSpPr>
      <xdr:spPr>
        <a:xfrm>
          <a:off x="9588500" y="167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45432</xdr:rowOff>
    </xdr:from>
    <xdr:ext cx="534377" cy="259045"/>
    <xdr:sp macro="" textlink="">
      <xdr:nvSpPr>
        <xdr:cNvPr id="457" name="テキスト ボックス 456"/>
        <xdr:cNvSpPr txBox="1"/>
      </xdr:nvSpPr>
      <xdr:spPr>
        <a:xfrm>
          <a:off x="9372111" y="1650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18,724</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65176</xdr:rowOff>
    </xdr:from>
    <xdr:to>
      <xdr:col>12</xdr:col>
      <xdr:colOff>561975</xdr:colOff>
      <xdr:row>97</xdr:row>
      <xdr:rowOff>166776</xdr:rowOff>
    </xdr:to>
    <xdr:sp macro="" textlink="">
      <xdr:nvSpPr>
        <xdr:cNvPr id="458" name="フローチャート : 判断 457"/>
        <xdr:cNvSpPr/>
      </xdr:nvSpPr>
      <xdr:spPr>
        <a:xfrm>
          <a:off x="8699500" y="1669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11853</xdr:rowOff>
    </xdr:from>
    <xdr:ext cx="534377" cy="259045"/>
    <xdr:sp macro="" textlink="">
      <xdr:nvSpPr>
        <xdr:cNvPr id="459" name="テキスト ボックス 458"/>
        <xdr:cNvSpPr txBox="1"/>
      </xdr:nvSpPr>
      <xdr:spPr>
        <a:xfrm>
          <a:off x="8483111" y="1647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35446</xdr:rowOff>
    </xdr:from>
    <xdr:to>
      <xdr:col>15</xdr:col>
      <xdr:colOff>231775</xdr:colOff>
      <xdr:row>98</xdr:row>
      <xdr:rowOff>137046</xdr:rowOff>
    </xdr:to>
    <xdr:sp macro="" textlink="">
      <xdr:nvSpPr>
        <xdr:cNvPr id="465" name="円/楕円 464"/>
        <xdr:cNvSpPr/>
      </xdr:nvSpPr>
      <xdr:spPr>
        <a:xfrm>
          <a:off x="10426700" y="1683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121823</xdr:rowOff>
    </xdr:from>
    <xdr:ext cx="534377" cy="259045"/>
    <xdr:sp macro="" textlink="">
      <xdr:nvSpPr>
        <xdr:cNvPr id="466" name="普通建設事業費 （ うち更新整備　）該当値テキスト"/>
        <xdr:cNvSpPr txBox="1"/>
      </xdr:nvSpPr>
      <xdr:spPr>
        <a:xfrm>
          <a:off x="10528300" y="1675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10,209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162776</xdr:rowOff>
    </xdr:from>
    <xdr:to>
      <xdr:col>14</xdr:col>
      <xdr:colOff>79375</xdr:colOff>
      <xdr:row>98</xdr:row>
      <xdr:rowOff>92926</xdr:rowOff>
    </xdr:to>
    <xdr:sp macro="" textlink="">
      <xdr:nvSpPr>
        <xdr:cNvPr id="467" name="円/楕円 466"/>
        <xdr:cNvSpPr/>
      </xdr:nvSpPr>
      <xdr:spPr>
        <a:xfrm>
          <a:off x="9588500" y="1679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84053</xdr:rowOff>
    </xdr:from>
    <xdr:ext cx="534377" cy="259045"/>
    <xdr:sp macro="" textlink="">
      <xdr:nvSpPr>
        <xdr:cNvPr id="468" name="テキスト ボックス 467"/>
        <xdr:cNvSpPr txBox="1"/>
      </xdr:nvSpPr>
      <xdr:spPr>
        <a:xfrm>
          <a:off x="9372111" y="1688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13,683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153809</xdr:rowOff>
    </xdr:from>
    <xdr:to>
      <xdr:col>12</xdr:col>
      <xdr:colOff>561975</xdr:colOff>
      <xdr:row>98</xdr:row>
      <xdr:rowOff>83959</xdr:rowOff>
    </xdr:to>
    <xdr:sp macro="" textlink="">
      <xdr:nvSpPr>
        <xdr:cNvPr id="469" name="円/楕円 468"/>
        <xdr:cNvSpPr/>
      </xdr:nvSpPr>
      <xdr:spPr>
        <a:xfrm>
          <a:off x="8699500" y="1678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75086</xdr:rowOff>
    </xdr:from>
    <xdr:ext cx="534377" cy="259045"/>
    <xdr:sp macro="" textlink="">
      <xdr:nvSpPr>
        <xdr:cNvPr id="470" name="テキスト ボックス 469"/>
        <xdr:cNvSpPr txBox="1"/>
      </xdr:nvSpPr>
      <xdr:spPr>
        <a:xfrm>
          <a:off x="8483111" y="1687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14,389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1" name="直線コネクタ 48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2" name="テキスト ボックス 48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3" name="直線コネクタ 48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484" name="テキスト ボックス 483"/>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5" name="直線コネクタ 48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34</xdr:row>
      <xdr:rowOff>160763</xdr:rowOff>
    </xdr:from>
    <xdr:ext cx="467179" cy="259045"/>
    <xdr:sp macro="" textlink="">
      <xdr:nvSpPr>
        <xdr:cNvPr id="486" name="テキスト ボックス 485"/>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7" name="直線コネクタ 48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5641</xdr:rowOff>
    </xdr:from>
    <xdr:ext cx="467179" cy="259045"/>
    <xdr:sp macro="" textlink="">
      <xdr:nvSpPr>
        <xdr:cNvPr id="488" name="テキスト ボックス 487"/>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9" name="直線コネクタ 48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21970</xdr:rowOff>
    </xdr:from>
    <xdr:ext cx="467179" cy="259045"/>
    <xdr:sp macro="" textlink="">
      <xdr:nvSpPr>
        <xdr:cNvPr id="490" name="テキスト ボックス 489"/>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1" name="直線コネクタ 49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2" name="テキスト ボックス 49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32911</xdr:rowOff>
    </xdr:from>
    <xdr:to>
      <xdr:col>23</xdr:col>
      <xdr:colOff>516889</xdr:colOff>
      <xdr:row>39</xdr:row>
      <xdr:rowOff>98878</xdr:rowOff>
    </xdr:to>
    <xdr:cxnSp macro="">
      <xdr:nvCxnSpPr>
        <xdr:cNvPr id="496" name="直線コネクタ 495"/>
        <xdr:cNvCxnSpPr/>
      </xdr:nvCxnSpPr>
      <xdr:spPr>
        <a:xfrm flipV="1">
          <a:off x="16317595" y="5176411"/>
          <a:ext cx="1269" cy="160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8" name="直線コネクタ 49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151038</xdr:rowOff>
    </xdr:from>
    <xdr:ext cx="469744" cy="259045"/>
    <xdr:sp macro="" textlink="">
      <xdr:nvSpPr>
        <xdr:cNvPr id="499" name="災害復旧事業費最大値テキスト"/>
        <xdr:cNvSpPr txBox="1"/>
      </xdr:nvSpPr>
      <xdr:spPr>
        <a:xfrm>
          <a:off x="16370300" y="495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30</xdr:row>
      <xdr:rowOff>32911</xdr:rowOff>
    </xdr:from>
    <xdr:to>
      <xdr:col>23</xdr:col>
      <xdr:colOff>606425</xdr:colOff>
      <xdr:row>30</xdr:row>
      <xdr:rowOff>32911</xdr:rowOff>
    </xdr:to>
    <xdr:cxnSp macro="">
      <xdr:nvCxnSpPr>
        <xdr:cNvPr id="500" name="直線コネクタ 499"/>
        <xdr:cNvCxnSpPr/>
      </xdr:nvCxnSpPr>
      <xdr:spPr>
        <a:xfrm>
          <a:off x="16230600" y="517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98878</xdr:rowOff>
    </xdr:from>
    <xdr:to>
      <xdr:col>23</xdr:col>
      <xdr:colOff>517525</xdr:colOff>
      <xdr:row>39</xdr:row>
      <xdr:rowOff>98878</xdr:rowOff>
    </xdr:to>
    <xdr:cxnSp macro="">
      <xdr:nvCxnSpPr>
        <xdr:cNvPr id="501" name="直線コネクタ 500"/>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152272</xdr:rowOff>
    </xdr:from>
    <xdr:ext cx="378565" cy="259045"/>
    <xdr:sp macro="" textlink="">
      <xdr:nvSpPr>
        <xdr:cNvPr id="502" name="災害復旧事業費平均値テキスト"/>
        <xdr:cNvSpPr txBox="1"/>
      </xdr:nvSpPr>
      <xdr:spPr>
        <a:xfrm>
          <a:off x="16370300" y="6495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129395</xdr:rowOff>
    </xdr:from>
    <xdr:to>
      <xdr:col>23</xdr:col>
      <xdr:colOff>568325</xdr:colOff>
      <xdr:row>39</xdr:row>
      <xdr:rowOff>59545</xdr:rowOff>
    </xdr:to>
    <xdr:sp macro="" textlink="">
      <xdr:nvSpPr>
        <xdr:cNvPr id="503" name="フローチャート : 判断 502"/>
        <xdr:cNvSpPr/>
      </xdr:nvSpPr>
      <xdr:spPr>
        <a:xfrm>
          <a:off x="16268700" y="66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98878</xdr:rowOff>
    </xdr:from>
    <xdr:to>
      <xdr:col>22</xdr:col>
      <xdr:colOff>365125</xdr:colOff>
      <xdr:row>39</xdr:row>
      <xdr:rowOff>98878</xdr:rowOff>
    </xdr:to>
    <xdr:cxnSp macro="">
      <xdr:nvCxnSpPr>
        <xdr:cNvPr id="504" name="直線コネクタ 503"/>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141641</xdr:rowOff>
    </xdr:from>
    <xdr:to>
      <xdr:col>22</xdr:col>
      <xdr:colOff>415925</xdr:colOff>
      <xdr:row>39</xdr:row>
      <xdr:rowOff>71791</xdr:rowOff>
    </xdr:to>
    <xdr:sp macro="" textlink="">
      <xdr:nvSpPr>
        <xdr:cNvPr id="505" name="フローチャート : 判断 504"/>
        <xdr:cNvSpPr/>
      </xdr:nvSpPr>
      <xdr:spPr>
        <a:xfrm>
          <a:off x="15430500" y="665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88318</xdr:rowOff>
    </xdr:from>
    <xdr:ext cx="378565" cy="259045"/>
    <xdr:sp macro="" textlink="">
      <xdr:nvSpPr>
        <xdr:cNvPr id="506" name="テキスト ボックス 505"/>
        <xdr:cNvSpPr txBox="1"/>
      </xdr:nvSpPr>
      <xdr:spPr>
        <a:xfrm>
          <a:off x="15292017" y="6431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98878</xdr:rowOff>
    </xdr:from>
    <xdr:to>
      <xdr:col>21</xdr:col>
      <xdr:colOff>161925</xdr:colOff>
      <xdr:row>39</xdr:row>
      <xdr:rowOff>98878</xdr:rowOff>
    </xdr:to>
    <xdr:cxnSp macro="">
      <xdr:nvCxnSpPr>
        <xdr:cNvPr id="507" name="直線コネクタ 506"/>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107352</xdr:rowOff>
    </xdr:from>
    <xdr:to>
      <xdr:col>21</xdr:col>
      <xdr:colOff>212725</xdr:colOff>
      <xdr:row>39</xdr:row>
      <xdr:rowOff>37502</xdr:rowOff>
    </xdr:to>
    <xdr:sp macro="" textlink="">
      <xdr:nvSpPr>
        <xdr:cNvPr id="508" name="フローチャート : 判断 507"/>
        <xdr:cNvSpPr/>
      </xdr:nvSpPr>
      <xdr:spPr>
        <a:xfrm>
          <a:off x="14541500" y="662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54028</xdr:rowOff>
    </xdr:from>
    <xdr:ext cx="378565" cy="259045"/>
    <xdr:sp macro="" textlink="">
      <xdr:nvSpPr>
        <xdr:cNvPr id="509" name="テキスト ボックス 508"/>
        <xdr:cNvSpPr txBox="1"/>
      </xdr:nvSpPr>
      <xdr:spPr>
        <a:xfrm>
          <a:off x="14403017" y="639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98878</xdr:rowOff>
    </xdr:from>
    <xdr:to>
      <xdr:col>19</xdr:col>
      <xdr:colOff>644525</xdr:colOff>
      <xdr:row>39</xdr:row>
      <xdr:rowOff>98878</xdr:rowOff>
    </xdr:to>
    <xdr:cxnSp macro="">
      <xdr:nvCxnSpPr>
        <xdr:cNvPr id="510" name="直線コネクタ 509"/>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104249</xdr:rowOff>
    </xdr:from>
    <xdr:to>
      <xdr:col>20</xdr:col>
      <xdr:colOff>9525</xdr:colOff>
      <xdr:row>39</xdr:row>
      <xdr:rowOff>34399</xdr:rowOff>
    </xdr:to>
    <xdr:sp macro="" textlink="">
      <xdr:nvSpPr>
        <xdr:cNvPr id="511" name="フローチャート : 判断 510"/>
        <xdr:cNvSpPr/>
      </xdr:nvSpPr>
      <xdr:spPr>
        <a:xfrm>
          <a:off x="13652500" y="661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50926</xdr:rowOff>
    </xdr:from>
    <xdr:ext cx="378565" cy="259045"/>
    <xdr:sp macro="" textlink="">
      <xdr:nvSpPr>
        <xdr:cNvPr id="512" name="テキスト ボックス 511"/>
        <xdr:cNvSpPr txBox="1"/>
      </xdr:nvSpPr>
      <xdr:spPr>
        <a:xfrm>
          <a:off x="13514017" y="6394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22606</xdr:rowOff>
    </xdr:from>
    <xdr:to>
      <xdr:col>18</xdr:col>
      <xdr:colOff>492125</xdr:colOff>
      <xdr:row>38</xdr:row>
      <xdr:rowOff>124206</xdr:rowOff>
    </xdr:to>
    <xdr:sp macro="" textlink="">
      <xdr:nvSpPr>
        <xdr:cNvPr id="513" name="フローチャート : 判断 512"/>
        <xdr:cNvSpPr/>
      </xdr:nvSpPr>
      <xdr:spPr>
        <a:xfrm>
          <a:off x="12763500" y="653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140733</xdr:rowOff>
    </xdr:from>
    <xdr:ext cx="469744" cy="259045"/>
    <xdr:sp macro="" textlink="">
      <xdr:nvSpPr>
        <xdr:cNvPr id="514" name="テキスト ボックス 513"/>
        <xdr:cNvSpPr txBox="1"/>
      </xdr:nvSpPr>
      <xdr:spPr>
        <a:xfrm>
          <a:off x="12579427" y="631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20" name="円/楕円 519"/>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134455</xdr:rowOff>
    </xdr:from>
    <xdr:ext cx="249299" cy="259045"/>
    <xdr:sp macro="" textlink="">
      <xdr:nvSpPr>
        <xdr:cNvPr id="521"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48078</xdr:rowOff>
    </xdr:from>
    <xdr:to>
      <xdr:col>22</xdr:col>
      <xdr:colOff>415925</xdr:colOff>
      <xdr:row>39</xdr:row>
      <xdr:rowOff>149678</xdr:rowOff>
    </xdr:to>
    <xdr:sp macro="" textlink="">
      <xdr:nvSpPr>
        <xdr:cNvPr id="522" name="円/楕円 52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140805</xdr:rowOff>
    </xdr:from>
    <xdr:ext cx="249299" cy="259045"/>
    <xdr:sp macro="" textlink="">
      <xdr:nvSpPr>
        <xdr:cNvPr id="523" name="テキスト ボックス 522"/>
        <xdr:cNvSpPr txBox="1"/>
      </xdr:nvSpPr>
      <xdr:spPr>
        <a:xfrm>
          <a:off x="1535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48078</xdr:rowOff>
    </xdr:from>
    <xdr:to>
      <xdr:col>21</xdr:col>
      <xdr:colOff>212725</xdr:colOff>
      <xdr:row>39</xdr:row>
      <xdr:rowOff>149678</xdr:rowOff>
    </xdr:to>
    <xdr:sp macro="" textlink="">
      <xdr:nvSpPr>
        <xdr:cNvPr id="524" name="円/楕円 523"/>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140805</xdr:rowOff>
    </xdr:from>
    <xdr:ext cx="249299" cy="259045"/>
    <xdr:sp macro="" textlink="">
      <xdr:nvSpPr>
        <xdr:cNvPr id="525" name="テキスト ボックス 524"/>
        <xdr:cNvSpPr txBox="1"/>
      </xdr:nvSpPr>
      <xdr:spPr>
        <a:xfrm>
          <a:off x="1446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48078</xdr:rowOff>
    </xdr:from>
    <xdr:to>
      <xdr:col>20</xdr:col>
      <xdr:colOff>9525</xdr:colOff>
      <xdr:row>39</xdr:row>
      <xdr:rowOff>149678</xdr:rowOff>
    </xdr:to>
    <xdr:sp macro="" textlink="">
      <xdr:nvSpPr>
        <xdr:cNvPr id="526" name="円/楕円 525"/>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140805</xdr:rowOff>
    </xdr:from>
    <xdr:ext cx="249299" cy="259045"/>
    <xdr:sp macro="" textlink="">
      <xdr:nvSpPr>
        <xdr:cNvPr id="527" name="テキスト ボックス 526"/>
        <xdr:cNvSpPr txBox="1"/>
      </xdr:nvSpPr>
      <xdr:spPr>
        <a:xfrm>
          <a:off x="1357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48078</xdr:rowOff>
    </xdr:from>
    <xdr:to>
      <xdr:col>18</xdr:col>
      <xdr:colOff>492125</xdr:colOff>
      <xdr:row>39</xdr:row>
      <xdr:rowOff>149678</xdr:rowOff>
    </xdr:to>
    <xdr:sp macro="" textlink="">
      <xdr:nvSpPr>
        <xdr:cNvPr id="528" name="円/楕円 527"/>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140805</xdr:rowOff>
    </xdr:from>
    <xdr:ext cx="249299" cy="259045"/>
    <xdr:sp macro="" textlink="">
      <xdr:nvSpPr>
        <xdr:cNvPr id="529" name="テキスト ボックス 528"/>
        <xdr:cNvSpPr txBox="1"/>
      </xdr:nvSpPr>
      <xdr:spPr>
        <a:xfrm>
          <a:off x="1268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9" name="直線コネクタ 58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0" name="テキスト ボックス 58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1" name="直線コネクタ 59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2" name="テキスト ボックス 59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3" name="直線コネクタ 59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4" name="テキスト ボックス 59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5" name="直線コネクタ 59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6" name="テキスト ボックス 59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7" name="直線コネクタ 59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8" name="テキスト ボックス 59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9" name="直線コネクタ 59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0" name="テキスト ボックス 59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146497</xdr:rowOff>
    </xdr:from>
    <xdr:to>
      <xdr:col>23</xdr:col>
      <xdr:colOff>516889</xdr:colOff>
      <xdr:row>78</xdr:row>
      <xdr:rowOff>115506</xdr:rowOff>
    </xdr:to>
    <xdr:cxnSp macro="">
      <xdr:nvCxnSpPr>
        <xdr:cNvPr id="602" name="直線コネクタ 601"/>
        <xdr:cNvCxnSpPr/>
      </xdr:nvCxnSpPr>
      <xdr:spPr>
        <a:xfrm flipV="1">
          <a:off x="16317595" y="12319447"/>
          <a:ext cx="1269" cy="1169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119333</xdr:rowOff>
    </xdr:from>
    <xdr:ext cx="534377" cy="259045"/>
    <xdr:sp macro="" textlink="">
      <xdr:nvSpPr>
        <xdr:cNvPr id="603" name="公債費最小値テキスト"/>
        <xdr:cNvSpPr txBox="1"/>
      </xdr:nvSpPr>
      <xdr:spPr>
        <a:xfrm>
          <a:off x="16370300" y="134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78</xdr:row>
      <xdr:rowOff>115506</xdr:rowOff>
    </xdr:from>
    <xdr:to>
      <xdr:col>23</xdr:col>
      <xdr:colOff>606425</xdr:colOff>
      <xdr:row>78</xdr:row>
      <xdr:rowOff>115506</xdr:rowOff>
    </xdr:to>
    <xdr:cxnSp macro="">
      <xdr:nvCxnSpPr>
        <xdr:cNvPr id="604" name="直線コネクタ 603"/>
        <xdr:cNvCxnSpPr/>
      </xdr:nvCxnSpPr>
      <xdr:spPr>
        <a:xfrm>
          <a:off x="16230600" y="1348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93174</xdr:rowOff>
    </xdr:from>
    <xdr:ext cx="599010" cy="259045"/>
    <xdr:sp macro="" textlink="">
      <xdr:nvSpPr>
        <xdr:cNvPr id="605" name="公債費最大値テキスト"/>
        <xdr:cNvSpPr txBox="1"/>
      </xdr:nvSpPr>
      <xdr:spPr>
        <a:xfrm>
          <a:off x="16370300" y="1209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71</xdr:row>
      <xdr:rowOff>146497</xdr:rowOff>
    </xdr:from>
    <xdr:to>
      <xdr:col>23</xdr:col>
      <xdr:colOff>606425</xdr:colOff>
      <xdr:row>71</xdr:row>
      <xdr:rowOff>146497</xdr:rowOff>
    </xdr:to>
    <xdr:cxnSp macro="">
      <xdr:nvCxnSpPr>
        <xdr:cNvPr id="606" name="直線コネクタ 605"/>
        <xdr:cNvCxnSpPr/>
      </xdr:nvCxnSpPr>
      <xdr:spPr>
        <a:xfrm>
          <a:off x="16230600" y="1231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71219</xdr:rowOff>
    </xdr:from>
    <xdr:to>
      <xdr:col>23</xdr:col>
      <xdr:colOff>517525</xdr:colOff>
      <xdr:row>78</xdr:row>
      <xdr:rowOff>73794</xdr:rowOff>
    </xdr:to>
    <xdr:cxnSp macro="">
      <xdr:nvCxnSpPr>
        <xdr:cNvPr id="607" name="直線コネクタ 606"/>
        <xdr:cNvCxnSpPr/>
      </xdr:nvCxnSpPr>
      <xdr:spPr>
        <a:xfrm>
          <a:off x="15481300" y="13444319"/>
          <a:ext cx="838200" cy="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94000</xdr:rowOff>
    </xdr:from>
    <xdr:ext cx="534377" cy="259045"/>
    <xdr:sp macro="" textlink="">
      <xdr:nvSpPr>
        <xdr:cNvPr id="608" name="公債費平均値テキスト"/>
        <xdr:cNvSpPr txBox="1"/>
      </xdr:nvSpPr>
      <xdr:spPr>
        <a:xfrm>
          <a:off x="16370300" y="131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71123</xdr:rowOff>
    </xdr:from>
    <xdr:to>
      <xdr:col>23</xdr:col>
      <xdr:colOff>568325</xdr:colOff>
      <xdr:row>78</xdr:row>
      <xdr:rowOff>1273</xdr:rowOff>
    </xdr:to>
    <xdr:sp macro="" textlink="">
      <xdr:nvSpPr>
        <xdr:cNvPr id="609" name="フローチャート : 判断 608"/>
        <xdr:cNvSpPr/>
      </xdr:nvSpPr>
      <xdr:spPr>
        <a:xfrm>
          <a:off x="16268700" y="132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43856</xdr:rowOff>
    </xdr:from>
    <xdr:to>
      <xdr:col>22</xdr:col>
      <xdr:colOff>365125</xdr:colOff>
      <xdr:row>78</xdr:row>
      <xdr:rowOff>71219</xdr:rowOff>
    </xdr:to>
    <xdr:cxnSp macro="">
      <xdr:nvCxnSpPr>
        <xdr:cNvPr id="610" name="直線コネクタ 609"/>
        <xdr:cNvCxnSpPr/>
      </xdr:nvCxnSpPr>
      <xdr:spPr>
        <a:xfrm>
          <a:off x="14592300" y="13416956"/>
          <a:ext cx="889000" cy="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89472</xdr:rowOff>
    </xdr:from>
    <xdr:to>
      <xdr:col>22</xdr:col>
      <xdr:colOff>415925</xdr:colOff>
      <xdr:row>78</xdr:row>
      <xdr:rowOff>19622</xdr:rowOff>
    </xdr:to>
    <xdr:sp macro="" textlink="">
      <xdr:nvSpPr>
        <xdr:cNvPr id="611" name="フローチャート : 判断 610"/>
        <xdr:cNvSpPr/>
      </xdr:nvSpPr>
      <xdr:spPr>
        <a:xfrm>
          <a:off x="15430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36149</xdr:rowOff>
    </xdr:from>
    <xdr:ext cx="534377" cy="259045"/>
    <xdr:sp macro="" textlink="">
      <xdr:nvSpPr>
        <xdr:cNvPr id="612" name="テキスト ボックス 611"/>
        <xdr:cNvSpPr txBox="1"/>
      </xdr:nvSpPr>
      <xdr:spPr>
        <a:xfrm>
          <a:off x="15214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32,425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43856</xdr:rowOff>
    </xdr:from>
    <xdr:to>
      <xdr:col>21</xdr:col>
      <xdr:colOff>161925</xdr:colOff>
      <xdr:row>78</xdr:row>
      <xdr:rowOff>46416</xdr:rowOff>
    </xdr:to>
    <xdr:cxnSp macro="">
      <xdr:nvCxnSpPr>
        <xdr:cNvPr id="613" name="直線コネクタ 612"/>
        <xdr:cNvCxnSpPr/>
      </xdr:nvCxnSpPr>
      <xdr:spPr>
        <a:xfrm flipV="1">
          <a:off x="13703300" y="13416956"/>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42898</xdr:rowOff>
    </xdr:from>
    <xdr:to>
      <xdr:col>21</xdr:col>
      <xdr:colOff>212725</xdr:colOff>
      <xdr:row>77</xdr:row>
      <xdr:rowOff>144498</xdr:rowOff>
    </xdr:to>
    <xdr:sp macro="" textlink="">
      <xdr:nvSpPr>
        <xdr:cNvPr id="614" name="フローチャート : 判断 613"/>
        <xdr:cNvSpPr/>
      </xdr:nvSpPr>
      <xdr:spPr>
        <a:xfrm>
          <a:off x="14541500" y="132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161025</xdr:rowOff>
    </xdr:from>
    <xdr:ext cx="534377" cy="259045"/>
    <xdr:sp macro="" textlink="">
      <xdr:nvSpPr>
        <xdr:cNvPr id="615" name="テキスト ボックス 614"/>
        <xdr:cNvSpPr txBox="1"/>
      </xdr:nvSpPr>
      <xdr:spPr>
        <a:xfrm>
          <a:off x="14325111" y="1301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46416</xdr:rowOff>
    </xdr:from>
    <xdr:to>
      <xdr:col>19</xdr:col>
      <xdr:colOff>644525</xdr:colOff>
      <xdr:row>78</xdr:row>
      <xdr:rowOff>53395</xdr:rowOff>
    </xdr:to>
    <xdr:cxnSp macro="">
      <xdr:nvCxnSpPr>
        <xdr:cNvPr id="616" name="直線コネクタ 615"/>
        <xdr:cNvCxnSpPr/>
      </xdr:nvCxnSpPr>
      <xdr:spPr>
        <a:xfrm flipV="1">
          <a:off x="12814300" y="13419516"/>
          <a:ext cx="889000" cy="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38692</xdr:rowOff>
    </xdr:from>
    <xdr:to>
      <xdr:col>20</xdr:col>
      <xdr:colOff>9525</xdr:colOff>
      <xdr:row>77</xdr:row>
      <xdr:rowOff>140292</xdr:rowOff>
    </xdr:to>
    <xdr:sp macro="" textlink="">
      <xdr:nvSpPr>
        <xdr:cNvPr id="617" name="フローチャート : 判断 616"/>
        <xdr:cNvSpPr/>
      </xdr:nvSpPr>
      <xdr:spPr>
        <a:xfrm>
          <a:off x="13652500" y="1324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156819</xdr:rowOff>
    </xdr:from>
    <xdr:ext cx="534377" cy="259045"/>
    <xdr:sp macro="" textlink="">
      <xdr:nvSpPr>
        <xdr:cNvPr id="618" name="テキスト ボックス 617"/>
        <xdr:cNvSpPr txBox="1"/>
      </xdr:nvSpPr>
      <xdr:spPr>
        <a:xfrm>
          <a:off x="13436111" y="1301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40331</xdr:rowOff>
    </xdr:from>
    <xdr:to>
      <xdr:col>18</xdr:col>
      <xdr:colOff>492125</xdr:colOff>
      <xdr:row>77</xdr:row>
      <xdr:rowOff>141931</xdr:rowOff>
    </xdr:to>
    <xdr:sp macro="" textlink="">
      <xdr:nvSpPr>
        <xdr:cNvPr id="619" name="フローチャート : 判断 618"/>
        <xdr:cNvSpPr/>
      </xdr:nvSpPr>
      <xdr:spPr>
        <a:xfrm>
          <a:off x="12763500" y="1324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158458</xdr:rowOff>
    </xdr:from>
    <xdr:ext cx="534377" cy="259045"/>
    <xdr:sp macro="" textlink="">
      <xdr:nvSpPr>
        <xdr:cNvPr id="620" name="テキスト ボックス 619"/>
        <xdr:cNvSpPr txBox="1"/>
      </xdr:nvSpPr>
      <xdr:spPr>
        <a:xfrm>
          <a:off x="12547111" y="1301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1" name="テキスト ボックス 62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2" name="テキスト ボックス 62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3" name="テキスト ボックス 62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4" name="テキスト ボックス 62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5" name="テキスト ボックス 62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22994</xdr:rowOff>
    </xdr:from>
    <xdr:to>
      <xdr:col>23</xdr:col>
      <xdr:colOff>568325</xdr:colOff>
      <xdr:row>78</xdr:row>
      <xdr:rowOff>124594</xdr:rowOff>
    </xdr:to>
    <xdr:sp macro="" textlink="">
      <xdr:nvSpPr>
        <xdr:cNvPr id="626" name="円/楕円 625"/>
        <xdr:cNvSpPr/>
      </xdr:nvSpPr>
      <xdr:spPr>
        <a:xfrm>
          <a:off x="16268700" y="1339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109371</xdr:rowOff>
    </xdr:from>
    <xdr:ext cx="534377" cy="259045"/>
    <xdr:sp macro="" textlink="">
      <xdr:nvSpPr>
        <xdr:cNvPr id="627" name="公債費該当値テキスト"/>
        <xdr:cNvSpPr txBox="1"/>
      </xdr:nvSpPr>
      <xdr:spPr>
        <a:xfrm>
          <a:off x="16370300" y="1331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18,649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20419</xdr:rowOff>
    </xdr:from>
    <xdr:to>
      <xdr:col>22</xdr:col>
      <xdr:colOff>415925</xdr:colOff>
      <xdr:row>78</xdr:row>
      <xdr:rowOff>122019</xdr:rowOff>
    </xdr:to>
    <xdr:sp macro="" textlink="">
      <xdr:nvSpPr>
        <xdr:cNvPr id="628" name="円/楕円 627"/>
        <xdr:cNvSpPr/>
      </xdr:nvSpPr>
      <xdr:spPr>
        <a:xfrm>
          <a:off x="15430500" y="1339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113146</xdr:rowOff>
    </xdr:from>
    <xdr:ext cx="534377" cy="259045"/>
    <xdr:sp macro="" textlink="">
      <xdr:nvSpPr>
        <xdr:cNvPr id="629" name="テキスト ボックス 628"/>
        <xdr:cNvSpPr txBox="1"/>
      </xdr:nvSpPr>
      <xdr:spPr>
        <a:xfrm>
          <a:off x="15214111" y="1348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18,987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164506</xdr:rowOff>
    </xdr:from>
    <xdr:to>
      <xdr:col>21</xdr:col>
      <xdr:colOff>212725</xdr:colOff>
      <xdr:row>78</xdr:row>
      <xdr:rowOff>94656</xdr:rowOff>
    </xdr:to>
    <xdr:sp macro="" textlink="">
      <xdr:nvSpPr>
        <xdr:cNvPr id="630" name="円/楕円 629"/>
        <xdr:cNvSpPr/>
      </xdr:nvSpPr>
      <xdr:spPr>
        <a:xfrm>
          <a:off x="14541500" y="1336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85783</xdr:rowOff>
    </xdr:from>
    <xdr:ext cx="534377" cy="259045"/>
    <xdr:sp macro="" textlink="">
      <xdr:nvSpPr>
        <xdr:cNvPr id="631" name="テキスト ボックス 630"/>
        <xdr:cNvSpPr txBox="1"/>
      </xdr:nvSpPr>
      <xdr:spPr>
        <a:xfrm>
          <a:off x="14325111" y="1345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22,578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167066</xdr:rowOff>
    </xdr:from>
    <xdr:to>
      <xdr:col>20</xdr:col>
      <xdr:colOff>9525</xdr:colOff>
      <xdr:row>78</xdr:row>
      <xdr:rowOff>97216</xdr:rowOff>
    </xdr:to>
    <xdr:sp macro="" textlink="">
      <xdr:nvSpPr>
        <xdr:cNvPr id="632" name="円/楕円 631"/>
        <xdr:cNvSpPr/>
      </xdr:nvSpPr>
      <xdr:spPr>
        <a:xfrm>
          <a:off x="13652500" y="133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88343</xdr:rowOff>
    </xdr:from>
    <xdr:ext cx="534377" cy="259045"/>
    <xdr:sp macro="" textlink="">
      <xdr:nvSpPr>
        <xdr:cNvPr id="633" name="テキスト ボックス 632"/>
        <xdr:cNvSpPr txBox="1"/>
      </xdr:nvSpPr>
      <xdr:spPr>
        <a:xfrm>
          <a:off x="13436111" y="1346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22,242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2595</xdr:rowOff>
    </xdr:from>
    <xdr:to>
      <xdr:col>18</xdr:col>
      <xdr:colOff>492125</xdr:colOff>
      <xdr:row>78</xdr:row>
      <xdr:rowOff>104195</xdr:rowOff>
    </xdr:to>
    <xdr:sp macro="" textlink="">
      <xdr:nvSpPr>
        <xdr:cNvPr id="634" name="円/楕円 633"/>
        <xdr:cNvSpPr/>
      </xdr:nvSpPr>
      <xdr:spPr>
        <a:xfrm>
          <a:off x="12763500" y="1337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95322</xdr:rowOff>
    </xdr:from>
    <xdr:ext cx="534377" cy="259045"/>
    <xdr:sp macro="" textlink="">
      <xdr:nvSpPr>
        <xdr:cNvPr id="635" name="テキスト ボックス 634"/>
        <xdr:cNvSpPr txBox="1"/>
      </xdr:nvSpPr>
      <xdr:spPr>
        <a:xfrm>
          <a:off x="12547111" y="1346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21,326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6" name="正方形/長方形 63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7" name="正方形/長方形 63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8" name="正方形/長方形 63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9" name="正方形/長方形 63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0" name="正方形/長方形 63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1" name="正方形/長方形 64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2" name="正方形/長方形 64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3" name="正方形/長方形 64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4" name="テキスト ボックス 64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5" name="直線コネクタ 64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6" name="直線コネクタ 64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7" name="テキスト ボックス 64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8" name="直線コネクタ 64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9" name="テキスト ボックス 64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0" name="直線コネクタ 64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1" name="テキスト ボックス 65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2" name="直線コネクタ 65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3" name="テキスト ボックス 65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4" name="直線コネクタ 65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5" name="テキスト ボックス 65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6" name="直線コネクタ 65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7" name="テキスト ボックス 65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146901</xdr:rowOff>
    </xdr:from>
    <xdr:to>
      <xdr:col>23</xdr:col>
      <xdr:colOff>516889</xdr:colOff>
      <xdr:row>99</xdr:row>
      <xdr:rowOff>34010</xdr:rowOff>
    </xdr:to>
    <xdr:cxnSp macro="">
      <xdr:nvCxnSpPr>
        <xdr:cNvPr id="659" name="直線コネクタ 658"/>
        <xdr:cNvCxnSpPr/>
      </xdr:nvCxnSpPr>
      <xdr:spPr>
        <a:xfrm flipV="1">
          <a:off x="16317595" y="15405951"/>
          <a:ext cx="1269" cy="160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37837</xdr:rowOff>
    </xdr:from>
    <xdr:ext cx="378565" cy="259045"/>
    <xdr:sp macro="" textlink="">
      <xdr:nvSpPr>
        <xdr:cNvPr id="660" name="積立金最小値テキスト"/>
        <xdr:cNvSpPr txBox="1"/>
      </xdr:nvSpPr>
      <xdr:spPr>
        <a:xfrm>
          <a:off x="16370300" y="17011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99</xdr:row>
      <xdr:rowOff>34010</xdr:rowOff>
    </xdr:from>
    <xdr:to>
      <xdr:col>23</xdr:col>
      <xdr:colOff>606425</xdr:colOff>
      <xdr:row>99</xdr:row>
      <xdr:rowOff>34010</xdr:rowOff>
    </xdr:to>
    <xdr:cxnSp macro="">
      <xdr:nvCxnSpPr>
        <xdr:cNvPr id="661" name="直線コネクタ 660"/>
        <xdr:cNvCxnSpPr/>
      </xdr:nvCxnSpPr>
      <xdr:spPr>
        <a:xfrm>
          <a:off x="16230600" y="1700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93578</xdr:rowOff>
    </xdr:from>
    <xdr:ext cx="534377" cy="259045"/>
    <xdr:sp macro="" textlink="">
      <xdr:nvSpPr>
        <xdr:cNvPr id="662" name="積立金最大値テキスト"/>
        <xdr:cNvSpPr txBox="1"/>
      </xdr:nvSpPr>
      <xdr:spPr>
        <a:xfrm>
          <a:off x="16370300" y="1518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42,311</a:t>
          </a:r>
          <a:endParaRPr kumimoji="1" lang="ja-JP" altLang="en-US" sz="1000" b="1">
            <a:latin typeface="ＭＳ Ｐゴシック"/>
          </a:endParaRPr>
        </a:p>
      </xdr:txBody>
    </xdr:sp>
    <xdr:clientData/>
  </xdr:oneCellAnchor>
  <xdr:twoCellAnchor>
    <xdr:from>
      <xdr:col>23</xdr:col>
      <xdr:colOff>428625</xdr:colOff>
      <xdr:row>89</xdr:row>
      <xdr:rowOff>146901</xdr:rowOff>
    </xdr:from>
    <xdr:to>
      <xdr:col>23</xdr:col>
      <xdr:colOff>606425</xdr:colOff>
      <xdr:row>89</xdr:row>
      <xdr:rowOff>146901</xdr:rowOff>
    </xdr:to>
    <xdr:cxnSp macro="">
      <xdr:nvCxnSpPr>
        <xdr:cNvPr id="663" name="直線コネクタ 662"/>
        <xdr:cNvCxnSpPr/>
      </xdr:nvCxnSpPr>
      <xdr:spPr>
        <a:xfrm>
          <a:off x="16230600" y="1540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94856</xdr:rowOff>
    </xdr:from>
    <xdr:to>
      <xdr:col>23</xdr:col>
      <xdr:colOff>517525</xdr:colOff>
      <xdr:row>97</xdr:row>
      <xdr:rowOff>22504</xdr:rowOff>
    </xdr:to>
    <xdr:cxnSp macro="">
      <xdr:nvCxnSpPr>
        <xdr:cNvPr id="664" name="直線コネクタ 663"/>
        <xdr:cNvCxnSpPr/>
      </xdr:nvCxnSpPr>
      <xdr:spPr>
        <a:xfrm>
          <a:off x="15481300" y="16382606"/>
          <a:ext cx="838200" cy="27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157878</xdr:rowOff>
    </xdr:from>
    <xdr:ext cx="469744" cy="259045"/>
    <xdr:sp macro="" textlink="">
      <xdr:nvSpPr>
        <xdr:cNvPr id="665" name="積立金平均値テキスト"/>
        <xdr:cNvSpPr txBox="1"/>
      </xdr:nvSpPr>
      <xdr:spPr>
        <a:xfrm>
          <a:off x="16370300" y="16445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135001</xdr:rowOff>
    </xdr:from>
    <xdr:to>
      <xdr:col>23</xdr:col>
      <xdr:colOff>568325</xdr:colOff>
      <xdr:row>97</xdr:row>
      <xdr:rowOff>65151</xdr:rowOff>
    </xdr:to>
    <xdr:sp macro="" textlink="">
      <xdr:nvSpPr>
        <xdr:cNvPr id="666" name="フローチャート : 判断 665"/>
        <xdr:cNvSpPr/>
      </xdr:nvSpPr>
      <xdr:spPr>
        <a:xfrm>
          <a:off x="16268700" y="165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86170</xdr:rowOff>
    </xdr:from>
    <xdr:to>
      <xdr:col>22</xdr:col>
      <xdr:colOff>365125</xdr:colOff>
      <xdr:row>95</xdr:row>
      <xdr:rowOff>94856</xdr:rowOff>
    </xdr:to>
    <xdr:cxnSp macro="">
      <xdr:nvCxnSpPr>
        <xdr:cNvPr id="667" name="直線コネクタ 666"/>
        <xdr:cNvCxnSpPr/>
      </xdr:nvCxnSpPr>
      <xdr:spPr>
        <a:xfrm>
          <a:off x="14592300" y="15859570"/>
          <a:ext cx="889000" cy="52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61240</xdr:rowOff>
    </xdr:from>
    <xdr:to>
      <xdr:col>22</xdr:col>
      <xdr:colOff>415925</xdr:colOff>
      <xdr:row>96</xdr:row>
      <xdr:rowOff>162840</xdr:rowOff>
    </xdr:to>
    <xdr:sp macro="" textlink="">
      <xdr:nvSpPr>
        <xdr:cNvPr id="668" name="フローチャート : 判断 667"/>
        <xdr:cNvSpPr/>
      </xdr:nvSpPr>
      <xdr:spPr>
        <a:xfrm>
          <a:off x="15430500" y="165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153967</xdr:rowOff>
    </xdr:from>
    <xdr:ext cx="534377" cy="259045"/>
    <xdr:sp macro="" textlink="">
      <xdr:nvSpPr>
        <xdr:cNvPr id="669" name="テキスト ボックス 668"/>
        <xdr:cNvSpPr txBox="1"/>
      </xdr:nvSpPr>
      <xdr:spPr>
        <a:xfrm>
          <a:off x="15214111" y="1661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11,726</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86170</xdr:rowOff>
    </xdr:from>
    <xdr:to>
      <xdr:col>21</xdr:col>
      <xdr:colOff>161925</xdr:colOff>
      <xdr:row>97</xdr:row>
      <xdr:rowOff>24257</xdr:rowOff>
    </xdr:to>
    <xdr:cxnSp macro="">
      <xdr:nvCxnSpPr>
        <xdr:cNvPr id="670" name="直線コネクタ 669"/>
        <xdr:cNvCxnSpPr/>
      </xdr:nvCxnSpPr>
      <xdr:spPr>
        <a:xfrm flipV="1">
          <a:off x="13703300" y="15859570"/>
          <a:ext cx="889000" cy="79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121132</xdr:rowOff>
    </xdr:from>
    <xdr:to>
      <xdr:col>21</xdr:col>
      <xdr:colOff>212725</xdr:colOff>
      <xdr:row>97</xdr:row>
      <xdr:rowOff>51282</xdr:rowOff>
    </xdr:to>
    <xdr:sp macro="" textlink="">
      <xdr:nvSpPr>
        <xdr:cNvPr id="671" name="フローチャート : 判断 670"/>
        <xdr:cNvSpPr/>
      </xdr:nvSpPr>
      <xdr:spPr>
        <a:xfrm>
          <a:off x="14541500" y="1658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42409</xdr:rowOff>
    </xdr:from>
    <xdr:ext cx="534377" cy="259045"/>
    <xdr:sp macro="" textlink="">
      <xdr:nvSpPr>
        <xdr:cNvPr id="672" name="テキスト ボックス 671"/>
        <xdr:cNvSpPr txBox="1"/>
      </xdr:nvSpPr>
      <xdr:spPr>
        <a:xfrm>
          <a:off x="14325111" y="1667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24257</xdr:rowOff>
    </xdr:from>
    <xdr:to>
      <xdr:col>19</xdr:col>
      <xdr:colOff>644525</xdr:colOff>
      <xdr:row>97</xdr:row>
      <xdr:rowOff>46965</xdr:rowOff>
    </xdr:to>
    <xdr:cxnSp macro="">
      <xdr:nvCxnSpPr>
        <xdr:cNvPr id="673" name="直線コネクタ 672"/>
        <xdr:cNvCxnSpPr/>
      </xdr:nvCxnSpPr>
      <xdr:spPr>
        <a:xfrm flipV="1">
          <a:off x="12814300" y="16654907"/>
          <a:ext cx="889000" cy="2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34455</xdr:rowOff>
    </xdr:from>
    <xdr:to>
      <xdr:col>20</xdr:col>
      <xdr:colOff>9525</xdr:colOff>
      <xdr:row>96</xdr:row>
      <xdr:rowOff>136055</xdr:rowOff>
    </xdr:to>
    <xdr:sp macro="" textlink="">
      <xdr:nvSpPr>
        <xdr:cNvPr id="674" name="フローチャート : 判断 673"/>
        <xdr:cNvSpPr/>
      </xdr:nvSpPr>
      <xdr:spPr>
        <a:xfrm>
          <a:off x="13652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152582</xdr:rowOff>
    </xdr:from>
    <xdr:ext cx="534377" cy="259045"/>
    <xdr:sp macro="" textlink="">
      <xdr:nvSpPr>
        <xdr:cNvPr id="675" name="テキスト ボックス 674"/>
        <xdr:cNvSpPr txBox="1"/>
      </xdr:nvSpPr>
      <xdr:spPr>
        <a:xfrm>
          <a:off x="13436111" y="162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153212</xdr:rowOff>
    </xdr:from>
    <xdr:to>
      <xdr:col>18</xdr:col>
      <xdr:colOff>492125</xdr:colOff>
      <xdr:row>97</xdr:row>
      <xdr:rowOff>83362</xdr:rowOff>
    </xdr:to>
    <xdr:sp macro="" textlink="">
      <xdr:nvSpPr>
        <xdr:cNvPr id="676" name="フローチャート : 判断 675"/>
        <xdr:cNvSpPr/>
      </xdr:nvSpPr>
      <xdr:spPr>
        <a:xfrm>
          <a:off x="12763500" y="166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99889</xdr:rowOff>
    </xdr:from>
    <xdr:ext cx="469744" cy="259045"/>
    <xdr:sp macro="" textlink="">
      <xdr:nvSpPr>
        <xdr:cNvPr id="677" name="テキスト ボックス 676"/>
        <xdr:cNvSpPr txBox="1"/>
      </xdr:nvSpPr>
      <xdr:spPr>
        <a:xfrm>
          <a:off x="12579427" y="1638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8" name="テキスト ボックス 67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9" name="テキスト ボックス 67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0" name="テキスト ボックス 67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1" name="テキスト ボックス 68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2" name="テキスト ボックス 68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143154</xdr:rowOff>
    </xdr:from>
    <xdr:to>
      <xdr:col>23</xdr:col>
      <xdr:colOff>568325</xdr:colOff>
      <xdr:row>97</xdr:row>
      <xdr:rowOff>73304</xdr:rowOff>
    </xdr:to>
    <xdr:sp macro="" textlink="">
      <xdr:nvSpPr>
        <xdr:cNvPr id="683" name="円/楕円 682"/>
        <xdr:cNvSpPr/>
      </xdr:nvSpPr>
      <xdr:spPr>
        <a:xfrm>
          <a:off x="16268700" y="166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121581</xdr:rowOff>
    </xdr:from>
    <xdr:ext cx="469744" cy="259045"/>
    <xdr:sp macro="" textlink="">
      <xdr:nvSpPr>
        <xdr:cNvPr id="684" name="積立金該当値テキスト"/>
        <xdr:cNvSpPr txBox="1"/>
      </xdr:nvSpPr>
      <xdr:spPr>
        <a:xfrm>
          <a:off x="16370300" y="16580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9,576</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44056</xdr:rowOff>
    </xdr:from>
    <xdr:to>
      <xdr:col>22</xdr:col>
      <xdr:colOff>415925</xdr:colOff>
      <xdr:row>95</xdr:row>
      <xdr:rowOff>145656</xdr:rowOff>
    </xdr:to>
    <xdr:sp macro="" textlink="">
      <xdr:nvSpPr>
        <xdr:cNvPr id="685" name="円/楕円 684"/>
        <xdr:cNvSpPr/>
      </xdr:nvSpPr>
      <xdr:spPr>
        <a:xfrm>
          <a:off x="15430500" y="1633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162183</xdr:rowOff>
    </xdr:from>
    <xdr:ext cx="534377" cy="259045"/>
    <xdr:sp macro="" textlink="">
      <xdr:nvSpPr>
        <xdr:cNvPr id="686" name="テキスト ボックス 685"/>
        <xdr:cNvSpPr txBox="1"/>
      </xdr:nvSpPr>
      <xdr:spPr>
        <a:xfrm>
          <a:off x="15214111" y="1610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16,677</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35370</xdr:rowOff>
    </xdr:from>
    <xdr:to>
      <xdr:col>21</xdr:col>
      <xdr:colOff>212725</xdr:colOff>
      <xdr:row>92</xdr:row>
      <xdr:rowOff>136970</xdr:rowOff>
    </xdr:to>
    <xdr:sp macro="" textlink="">
      <xdr:nvSpPr>
        <xdr:cNvPr id="687" name="円/楕円 686"/>
        <xdr:cNvSpPr/>
      </xdr:nvSpPr>
      <xdr:spPr>
        <a:xfrm>
          <a:off x="14541500" y="1580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153497</xdr:rowOff>
    </xdr:from>
    <xdr:ext cx="534377" cy="259045"/>
    <xdr:sp macro="" textlink="">
      <xdr:nvSpPr>
        <xdr:cNvPr id="688" name="テキスト ボックス 687"/>
        <xdr:cNvSpPr txBox="1"/>
      </xdr:nvSpPr>
      <xdr:spPr>
        <a:xfrm>
          <a:off x="14325111" y="1558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30,405</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144907</xdr:rowOff>
    </xdr:from>
    <xdr:to>
      <xdr:col>20</xdr:col>
      <xdr:colOff>9525</xdr:colOff>
      <xdr:row>97</xdr:row>
      <xdr:rowOff>75057</xdr:rowOff>
    </xdr:to>
    <xdr:sp macro="" textlink="">
      <xdr:nvSpPr>
        <xdr:cNvPr id="689" name="円/楕円 688"/>
        <xdr:cNvSpPr/>
      </xdr:nvSpPr>
      <xdr:spPr>
        <a:xfrm>
          <a:off x="13652500" y="1660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97</xdr:row>
      <xdr:rowOff>66184</xdr:rowOff>
    </xdr:from>
    <xdr:ext cx="469744" cy="259045"/>
    <xdr:sp macro="" textlink="">
      <xdr:nvSpPr>
        <xdr:cNvPr id="690" name="テキスト ボックス 689"/>
        <xdr:cNvSpPr txBox="1"/>
      </xdr:nvSpPr>
      <xdr:spPr>
        <a:xfrm>
          <a:off x="13468427" y="1669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9,530</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167615</xdr:rowOff>
    </xdr:from>
    <xdr:to>
      <xdr:col>18</xdr:col>
      <xdr:colOff>492125</xdr:colOff>
      <xdr:row>97</xdr:row>
      <xdr:rowOff>97765</xdr:rowOff>
    </xdr:to>
    <xdr:sp macro="" textlink="">
      <xdr:nvSpPr>
        <xdr:cNvPr id="691" name="円/楕円 690"/>
        <xdr:cNvSpPr/>
      </xdr:nvSpPr>
      <xdr:spPr>
        <a:xfrm>
          <a:off x="12763500" y="166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88892</xdr:rowOff>
    </xdr:from>
    <xdr:ext cx="469744" cy="259045"/>
    <xdr:sp macro="" textlink="">
      <xdr:nvSpPr>
        <xdr:cNvPr id="692" name="テキスト ボックス 691"/>
        <xdr:cNvSpPr txBox="1"/>
      </xdr:nvSpPr>
      <xdr:spPr>
        <a:xfrm>
          <a:off x="12579427" y="1671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3" name="正方形/長方形 69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4" name="正方形/長方形 69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5" name="正方形/長方形 69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6" name="正方形/長方形 69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7" name="正方形/長方形 69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8" name="正方形/長方形 69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9" name="正方形/長方形 69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0" name="正方形/長方形 69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1" name="テキスト ボックス 70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2" name="直線コネクタ 70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3" name="直線コネクタ 70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4" name="テキスト ボックス 70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5" name="直線コネクタ 70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6" name="テキスト ボックス 70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7" name="直線コネクタ 70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8" name="テキスト ボックス 70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9" name="直線コネクタ 70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0" name="テキスト ボックス 70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2" name="テキスト ボックス 71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154559</xdr:rowOff>
    </xdr:from>
    <xdr:to>
      <xdr:col>32</xdr:col>
      <xdr:colOff>186689</xdr:colOff>
      <xdr:row>38</xdr:row>
      <xdr:rowOff>139700</xdr:rowOff>
    </xdr:to>
    <xdr:cxnSp macro="">
      <xdr:nvCxnSpPr>
        <xdr:cNvPr id="714" name="直線コネクタ 713"/>
        <xdr:cNvCxnSpPr/>
      </xdr:nvCxnSpPr>
      <xdr:spPr>
        <a:xfrm flipV="1">
          <a:off x="22159595" y="5298059"/>
          <a:ext cx="1269"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6" name="直線コネクタ 71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101236</xdr:rowOff>
    </xdr:from>
    <xdr:ext cx="469744" cy="259045"/>
    <xdr:sp macro="" textlink="">
      <xdr:nvSpPr>
        <xdr:cNvPr id="717" name="投資及び出資金最大値テキスト"/>
        <xdr:cNvSpPr txBox="1"/>
      </xdr:nvSpPr>
      <xdr:spPr>
        <a:xfrm>
          <a:off x="22212300" y="507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5,935</a:t>
          </a:r>
          <a:endParaRPr kumimoji="1" lang="ja-JP" altLang="en-US" sz="1000" b="1">
            <a:latin typeface="ＭＳ Ｐゴシック"/>
          </a:endParaRPr>
        </a:p>
      </xdr:txBody>
    </xdr:sp>
    <xdr:clientData/>
  </xdr:oneCellAnchor>
  <xdr:twoCellAnchor>
    <xdr:from>
      <xdr:col>32</xdr:col>
      <xdr:colOff>98425</xdr:colOff>
      <xdr:row>30</xdr:row>
      <xdr:rowOff>154559</xdr:rowOff>
    </xdr:from>
    <xdr:to>
      <xdr:col>32</xdr:col>
      <xdr:colOff>276225</xdr:colOff>
      <xdr:row>30</xdr:row>
      <xdr:rowOff>154559</xdr:rowOff>
    </xdr:to>
    <xdr:cxnSp macro="">
      <xdr:nvCxnSpPr>
        <xdr:cNvPr id="718" name="直線コネクタ 717"/>
        <xdr:cNvCxnSpPr/>
      </xdr:nvCxnSpPr>
      <xdr:spPr>
        <a:xfrm>
          <a:off x="22072600" y="529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9" name="直線コネクタ 71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140809</xdr:rowOff>
    </xdr:from>
    <xdr:ext cx="378565" cy="259045"/>
    <xdr:sp macro="" textlink="">
      <xdr:nvSpPr>
        <xdr:cNvPr id="720" name="投資及び出資金平均値テキスト"/>
        <xdr:cNvSpPr txBox="1"/>
      </xdr:nvSpPr>
      <xdr:spPr>
        <a:xfrm>
          <a:off x="22212300" y="63130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117932</xdr:rowOff>
    </xdr:from>
    <xdr:to>
      <xdr:col>32</xdr:col>
      <xdr:colOff>238125</xdr:colOff>
      <xdr:row>38</xdr:row>
      <xdr:rowOff>48082</xdr:rowOff>
    </xdr:to>
    <xdr:sp macro="" textlink="">
      <xdr:nvSpPr>
        <xdr:cNvPr id="721" name="フローチャート : 判断 720"/>
        <xdr:cNvSpPr/>
      </xdr:nvSpPr>
      <xdr:spPr>
        <a:xfrm>
          <a:off x="22110700" y="64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133528</xdr:rowOff>
    </xdr:from>
    <xdr:to>
      <xdr:col>31</xdr:col>
      <xdr:colOff>34925</xdr:colOff>
      <xdr:row>38</xdr:row>
      <xdr:rowOff>139700</xdr:rowOff>
    </xdr:to>
    <xdr:cxnSp macro="">
      <xdr:nvCxnSpPr>
        <xdr:cNvPr id="722" name="直線コネクタ 721"/>
        <xdr:cNvCxnSpPr/>
      </xdr:nvCxnSpPr>
      <xdr:spPr>
        <a:xfrm>
          <a:off x="20434300" y="6648628"/>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85928</xdr:rowOff>
    </xdr:from>
    <xdr:to>
      <xdr:col>31</xdr:col>
      <xdr:colOff>85725</xdr:colOff>
      <xdr:row>38</xdr:row>
      <xdr:rowOff>16078</xdr:rowOff>
    </xdr:to>
    <xdr:sp macro="" textlink="">
      <xdr:nvSpPr>
        <xdr:cNvPr id="723" name="フローチャート : 判断 722"/>
        <xdr:cNvSpPr/>
      </xdr:nvSpPr>
      <xdr:spPr>
        <a:xfrm>
          <a:off x="212725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32605</xdr:rowOff>
    </xdr:from>
    <xdr:ext cx="378565" cy="259045"/>
    <xdr:sp macro="" textlink="">
      <xdr:nvSpPr>
        <xdr:cNvPr id="724" name="テキスト ボックス 723"/>
        <xdr:cNvSpPr txBox="1"/>
      </xdr:nvSpPr>
      <xdr:spPr>
        <a:xfrm>
          <a:off x="21134017" y="6204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133528</xdr:rowOff>
    </xdr:from>
    <xdr:to>
      <xdr:col>29</xdr:col>
      <xdr:colOff>517525</xdr:colOff>
      <xdr:row>38</xdr:row>
      <xdr:rowOff>139700</xdr:rowOff>
    </xdr:to>
    <xdr:cxnSp macro="">
      <xdr:nvCxnSpPr>
        <xdr:cNvPr id="725" name="直線コネクタ 724"/>
        <xdr:cNvCxnSpPr/>
      </xdr:nvCxnSpPr>
      <xdr:spPr>
        <a:xfrm flipV="1">
          <a:off x="19545300" y="6648628"/>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23063</xdr:rowOff>
    </xdr:from>
    <xdr:to>
      <xdr:col>29</xdr:col>
      <xdr:colOff>568325</xdr:colOff>
      <xdr:row>37</xdr:row>
      <xdr:rowOff>124663</xdr:rowOff>
    </xdr:to>
    <xdr:sp macro="" textlink="">
      <xdr:nvSpPr>
        <xdr:cNvPr id="726" name="フローチャート : 判断 725"/>
        <xdr:cNvSpPr/>
      </xdr:nvSpPr>
      <xdr:spPr>
        <a:xfrm>
          <a:off x="20383500" y="63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141190</xdr:rowOff>
    </xdr:from>
    <xdr:ext cx="469744" cy="259045"/>
    <xdr:sp macro="" textlink="">
      <xdr:nvSpPr>
        <xdr:cNvPr id="727" name="テキスト ボックス 726"/>
        <xdr:cNvSpPr txBox="1"/>
      </xdr:nvSpPr>
      <xdr:spPr>
        <a:xfrm>
          <a:off x="20199427" y="61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8" name="直線コネクタ 72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89814</xdr:rowOff>
    </xdr:from>
    <xdr:to>
      <xdr:col>28</xdr:col>
      <xdr:colOff>365125</xdr:colOff>
      <xdr:row>37</xdr:row>
      <xdr:rowOff>19964</xdr:rowOff>
    </xdr:to>
    <xdr:sp macro="" textlink="">
      <xdr:nvSpPr>
        <xdr:cNvPr id="729" name="フローチャート : 判断 728"/>
        <xdr:cNvSpPr/>
      </xdr:nvSpPr>
      <xdr:spPr>
        <a:xfrm>
          <a:off x="19494500" y="626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36491</xdr:rowOff>
    </xdr:from>
    <xdr:ext cx="469744" cy="259045"/>
    <xdr:sp macro="" textlink="">
      <xdr:nvSpPr>
        <xdr:cNvPr id="730" name="テキスト ボックス 729"/>
        <xdr:cNvSpPr txBox="1"/>
      </xdr:nvSpPr>
      <xdr:spPr>
        <a:xfrm>
          <a:off x="19310427" y="60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147879</xdr:rowOff>
    </xdr:from>
    <xdr:to>
      <xdr:col>27</xdr:col>
      <xdr:colOff>161925</xdr:colOff>
      <xdr:row>37</xdr:row>
      <xdr:rowOff>78029</xdr:rowOff>
    </xdr:to>
    <xdr:sp macro="" textlink="">
      <xdr:nvSpPr>
        <xdr:cNvPr id="731" name="フローチャート : 判断 730"/>
        <xdr:cNvSpPr/>
      </xdr:nvSpPr>
      <xdr:spPr>
        <a:xfrm>
          <a:off x="18605500" y="63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94556</xdr:rowOff>
    </xdr:from>
    <xdr:ext cx="469744" cy="259045"/>
    <xdr:sp macro="" textlink="">
      <xdr:nvSpPr>
        <xdr:cNvPr id="732" name="テキスト ボックス 731"/>
        <xdr:cNvSpPr txBox="1"/>
      </xdr:nvSpPr>
      <xdr:spPr>
        <a:xfrm>
          <a:off x="18421427" y="609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8" name="円/楕円 73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39"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0" name="円/楕円 73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1" name="テキスト ボックス 740"/>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82728</xdr:rowOff>
    </xdr:from>
    <xdr:to>
      <xdr:col>29</xdr:col>
      <xdr:colOff>568325</xdr:colOff>
      <xdr:row>39</xdr:row>
      <xdr:rowOff>12878</xdr:rowOff>
    </xdr:to>
    <xdr:sp macro="" textlink="">
      <xdr:nvSpPr>
        <xdr:cNvPr id="742" name="円/楕円 741"/>
        <xdr:cNvSpPr/>
      </xdr:nvSpPr>
      <xdr:spPr>
        <a:xfrm>
          <a:off x="20383500" y="65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4005</xdr:rowOff>
    </xdr:from>
    <xdr:ext cx="313932" cy="259045"/>
    <xdr:sp macro="" textlink="">
      <xdr:nvSpPr>
        <xdr:cNvPr id="743" name="テキスト ボックス 742"/>
        <xdr:cNvSpPr txBox="1"/>
      </xdr:nvSpPr>
      <xdr:spPr>
        <a:xfrm>
          <a:off x="20277333" y="6690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4" name="円/楕円 74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5" name="テキスト ボックス 744"/>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6" name="円/楕円 74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7" name="テキスト ボックス 746"/>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8" name="直線コネクタ 75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9" name="テキスト ボックス 75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0" name="直線コネクタ 75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1" name="テキスト ボックス 760"/>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2" name="直線コネクタ 76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3" name="テキスト ボックス 762"/>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4" name="直線コネクタ 76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5" name="テキスト ボックス 764"/>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6" name="直線コネクタ 76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7" name="テキスト ボックス 76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8" name="直線コネクタ 76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9" name="テキスト ボックス 76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24551</xdr:rowOff>
    </xdr:from>
    <xdr:to>
      <xdr:col>32</xdr:col>
      <xdr:colOff>186689</xdr:colOff>
      <xdr:row>59</xdr:row>
      <xdr:rowOff>98878</xdr:rowOff>
    </xdr:to>
    <xdr:cxnSp macro="">
      <xdr:nvCxnSpPr>
        <xdr:cNvPr id="773" name="直線コネクタ 772"/>
        <xdr:cNvCxnSpPr/>
      </xdr:nvCxnSpPr>
      <xdr:spPr>
        <a:xfrm flipV="1">
          <a:off x="22159595" y="8597051"/>
          <a:ext cx="1269" cy="1617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4"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5" name="直線コネクタ 774"/>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142678</xdr:rowOff>
    </xdr:from>
    <xdr:ext cx="534377" cy="259045"/>
    <xdr:sp macro="" textlink="">
      <xdr:nvSpPr>
        <xdr:cNvPr id="776" name="貸付金最大値テキスト"/>
        <xdr:cNvSpPr txBox="1"/>
      </xdr:nvSpPr>
      <xdr:spPr>
        <a:xfrm>
          <a:off x="22212300" y="837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49,526</a:t>
          </a:r>
          <a:endParaRPr kumimoji="1" lang="ja-JP" altLang="en-US" sz="1000" b="1">
            <a:latin typeface="ＭＳ Ｐゴシック"/>
          </a:endParaRPr>
        </a:p>
      </xdr:txBody>
    </xdr:sp>
    <xdr:clientData/>
  </xdr:oneCellAnchor>
  <xdr:twoCellAnchor>
    <xdr:from>
      <xdr:col>32</xdr:col>
      <xdr:colOff>98425</xdr:colOff>
      <xdr:row>50</xdr:row>
      <xdr:rowOff>24551</xdr:rowOff>
    </xdr:from>
    <xdr:to>
      <xdr:col>32</xdr:col>
      <xdr:colOff>276225</xdr:colOff>
      <xdr:row>50</xdr:row>
      <xdr:rowOff>24551</xdr:rowOff>
    </xdr:to>
    <xdr:cxnSp macro="">
      <xdr:nvCxnSpPr>
        <xdr:cNvPr id="777" name="直線コネクタ 776"/>
        <xdr:cNvCxnSpPr/>
      </xdr:nvCxnSpPr>
      <xdr:spPr>
        <a:xfrm>
          <a:off x="22072600" y="859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97148</xdr:rowOff>
    </xdr:from>
    <xdr:to>
      <xdr:col>32</xdr:col>
      <xdr:colOff>187325</xdr:colOff>
      <xdr:row>59</xdr:row>
      <xdr:rowOff>97148</xdr:rowOff>
    </xdr:to>
    <xdr:cxnSp macro="">
      <xdr:nvCxnSpPr>
        <xdr:cNvPr id="778" name="直線コネクタ 777"/>
        <xdr:cNvCxnSpPr/>
      </xdr:nvCxnSpPr>
      <xdr:spPr>
        <a:xfrm>
          <a:off x="21323300" y="102126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114978</xdr:rowOff>
    </xdr:from>
    <xdr:ext cx="469744" cy="259045"/>
    <xdr:sp macro="" textlink="">
      <xdr:nvSpPr>
        <xdr:cNvPr id="779" name="貸付金平均値テキスト"/>
        <xdr:cNvSpPr txBox="1"/>
      </xdr:nvSpPr>
      <xdr:spPr>
        <a:xfrm>
          <a:off x="22212300" y="9887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3,902</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92101</xdr:rowOff>
    </xdr:from>
    <xdr:to>
      <xdr:col>32</xdr:col>
      <xdr:colOff>238125</xdr:colOff>
      <xdr:row>59</xdr:row>
      <xdr:rowOff>22251</xdr:rowOff>
    </xdr:to>
    <xdr:sp macro="" textlink="">
      <xdr:nvSpPr>
        <xdr:cNvPr id="780" name="フローチャート : 判断 779"/>
        <xdr:cNvSpPr/>
      </xdr:nvSpPr>
      <xdr:spPr>
        <a:xfrm>
          <a:off x="221107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97148</xdr:rowOff>
    </xdr:from>
    <xdr:to>
      <xdr:col>31</xdr:col>
      <xdr:colOff>34925</xdr:colOff>
      <xdr:row>59</xdr:row>
      <xdr:rowOff>97148</xdr:rowOff>
    </xdr:to>
    <xdr:cxnSp macro="">
      <xdr:nvCxnSpPr>
        <xdr:cNvPr id="781" name="直線コネクタ 780"/>
        <xdr:cNvCxnSpPr/>
      </xdr:nvCxnSpPr>
      <xdr:spPr>
        <a:xfrm>
          <a:off x="20434300" y="102126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112120</xdr:rowOff>
    </xdr:from>
    <xdr:to>
      <xdr:col>31</xdr:col>
      <xdr:colOff>85725</xdr:colOff>
      <xdr:row>59</xdr:row>
      <xdr:rowOff>42270</xdr:rowOff>
    </xdr:to>
    <xdr:sp macro="" textlink="">
      <xdr:nvSpPr>
        <xdr:cNvPr id="782" name="フローチャート : 判断 781"/>
        <xdr:cNvSpPr/>
      </xdr:nvSpPr>
      <xdr:spPr>
        <a:xfrm>
          <a:off x="21272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58797</xdr:rowOff>
    </xdr:from>
    <xdr:ext cx="469744" cy="259045"/>
    <xdr:sp macro="" textlink="">
      <xdr:nvSpPr>
        <xdr:cNvPr id="783" name="テキスト ボックス 782"/>
        <xdr:cNvSpPr txBox="1"/>
      </xdr:nvSpPr>
      <xdr:spPr>
        <a:xfrm>
          <a:off x="21088427"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97148</xdr:rowOff>
    </xdr:from>
    <xdr:to>
      <xdr:col>29</xdr:col>
      <xdr:colOff>517525</xdr:colOff>
      <xdr:row>59</xdr:row>
      <xdr:rowOff>97148</xdr:rowOff>
    </xdr:to>
    <xdr:cxnSp macro="">
      <xdr:nvCxnSpPr>
        <xdr:cNvPr id="784" name="直線コネクタ 783"/>
        <xdr:cNvCxnSpPr/>
      </xdr:nvCxnSpPr>
      <xdr:spPr>
        <a:xfrm>
          <a:off x="19545300" y="102126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25382</xdr:rowOff>
    </xdr:from>
    <xdr:to>
      <xdr:col>29</xdr:col>
      <xdr:colOff>568325</xdr:colOff>
      <xdr:row>58</xdr:row>
      <xdr:rowOff>126982</xdr:rowOff>
    </xdr:to>
    <xdr:sp macro="" textlink="">
      <xdr:nvSpPr>
        <xdr:cNvPr id="785" name="フローチャート : 判断 784"/>
        <xdr:cNvSpPr/>
      </xdr:nvSpPr>
      <xdr:spPr>
        <a:xfrm>
          <a:off x="20383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143509</xdr:rowOff>
    </xdr:from>
    <xdr:ext cx="469744" cy="259045"/>
    <xdr:sp macro="" textlink="">
      <xdr:nvSpPr>
        <xdr:cNvPr id="786" name="テキスト ボックス 785"/>
        <xdr:cNvSpPr txBox="1"/>
      </xdr:nvSpPr>
      <xdr:spPr>
        <a:xfrm>
          <a:off x="20199427" y="974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96854</xdr:rowOff>
    </xdr:from>
    <xdr:to>
      <xdr:col>28</xdr:col>
      <xdr:colOff>314325</xdr:colOff>
      <xdr:row>59</xdr:row>
      <xdr:rowOff>97148</xdr:rowOff>
    </xdr:to>
    <xdr:cxnSp macro="">
      <xdr:nvCxnSpPr>
        <xdr:cNvPr id="787" name="直線コネクタ 786"/>
        <xdr:cNvCxnSpPr/>
      </xdr:nvCxnSpPr>
      <xdr:spPr>
        <a:xfrm>
          <a:off x="18656300" y="10212404"/>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12221</xdr:rowOff>
    </xdr:from>
    <xdr:to>
      <xdr:col>28</xdr:col>
      <xdr:colOff>365125</xdr:colOff>
      <xdr:row>58</xdr:row>
      <xdr:rowOff>113821</xdr:rowOff>
    </xdr:to>
    <xdr:sp macro="" textlink="">
      <xdr:nvSpPr>
        <xdr:cNvPr id="788" name="フローチャート : 判断 787"/>
        <xdr:cNvSpPr/>
      </xdr:nvSpPr>
      <xdr:spPr>
        <a:xfrm>
          <a:off x="19494500" y="995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130348</xdr:rowOff>
    </xdr:from>
    <xdr:ext cx="469744" cy="259045"/>
    <xdr:sp macro="" textlink="">
      <xdr:nvSpPr>
        <xdr:cNvPr id="789" name="テキスト ボックス 788"/>
        <xdr:cNvSpPr txBox="1"/>
      </xdr:nvSpPr>
      <xdr:spPr>
        <a:xfrm>
          <a:off x="19310427" y="973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163130</xdr:rowOff>
    </xdr:from>
    <xdr:to>
      <xdr:col>27</xdr:col>
      <xdr:colOff>161925</xdr:colOff>
      <xdr:row>58</xdr:row>
      <xdr:rowOff>93280</xdr:rowOff>
    </xdr:to>
    <xdr:sp macro="" textlink="">
      <xdr:nvSpPr>
        <xdr:cNvPr id="790" name="フローチャート : 判断 789"/>
        <xdr:cNvSpPr/>
      </xdr:nvSpPr>
      <xdr:spPr>
        <a:xfrm>
          <a:off x="18605500" y="993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109807</xdr:rowOff>
    </xdr:from>
    <xdr:ext cx="469744" cy="259045"/>
    <xdr:sp macro="" textlink="">
      <xdr:nvSpPr>
        <xdr:cNvPr id="791" name="テキスト ボックス 790"/>
        <xdr:cNvSpPr txBox="1"/>
      </xdr:nvSpPr>
      <xdr:spPr>
        <a:xfrm>
          <a:off x="18421427" y="97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46348</xdr:rowOff>
    </xdr:from>
    <xdr:to>
      <xdr:col>32</xdr:col>
      <xdr:colOff>238125</xdr:colOff>
      <xdr:row>59</xdr:row>
      <xdr:rowOff>147948</xdr:rowOff>
    </xdr:to>
    <xdr:sp macro="" textlink="">
      <xdr:nvSpPr>
        <xdr:cNvPr id="797" name="円/楕円 796"/>
        <xdr:cNvSpPr/>
      </xdr:nvSpPr>
      <xdr:spPr>
        <a:xfrm>
          <a:off x="22110700" y="101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132725</xdr:rowOff>
    </xdr:from>
    <xdr:ext cx="313932" cy="259045"/>
    <xdr:sp macro="" textlink="">
      <xdr:nvSpPr>
        <xdr:cNvPr id="798" name="貸付金該当値テキスト"/>
        <xdr:cNvSpPr txBox="1"/>
      </xdr:nvSpPr>
      <xdr:spPr>
        <a:xfrm>
          <a:off x="22212300" y="10076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46348</xdr:rowOff>
    </xdr:from>
    <xdr:to>
      <xdr:col>31</xdr:col>
      <xdr:colOff>85725</xdr:colOff>
      <xdr:row>59</xdr:row>
      <xdr:rowOff>147948</xdr:rowOff>
    </xdr:to>
    <xdr:sp macro="" textlink="">
      <xdr:nvSpPr>
        <xdr:cNvPr id="799" name="円/楕円 798"/>
        <xdr:cNvSpPr/>
      </xdr:nvSpPr>
      <xdr:spPr>
        <a:xfrm>
          <a:off x="21272500" y="101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139075</xdr:rowOff>
    </xdr:from>
    <xdr:ext cx="313932" cy="259045"/>
    <xdr:sp macro="" textlink="">
      <xdr:nvSpPr>
        <xdr:cNvPr id="800" name="テキスト ボックス 799"/>
        <xdr:cNvSpPr txBox="1"/>
      </xdr:nvSpPr>
      <xdr:spPr>
        <a:xfrm>
          <a:off x="21166333" y="102546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46348</xdr:rowOff>
    </xdr:from>
    <xdr:to>
      <xdr:col>29</xdr:col>
      <xdr:colOff>568325</xdr:colOff>
      <xdr:row>59</xdr:row>
      <xdr:rowOff>147948</xdr:rowOff>
    </xdr:to>
    <xdr:sp macro="" textlink="">
      <xdr:nvSpPr>
        <xdr:cNvPr id="801" name="円/楕円 800"/>
        <xdr:cNvSpPr/>
      </xdr:nvSpPr>
      <xdr:spPr>
        <a:xfrm>
          <a:off x="20383500" y="101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139075</xdr:rowOff>
    </xdr:from>
    <xdr:ext cx="313932" cy="259045"/>
    <xdr:sp macro="" textlink="">
      <xdr:nvSpPr>
        <xdr:cNvPr id="802" name="テキスト ボックス 801"/>
        <xdr:cNvSpPr txBox="1"/>
      </xdr:nvSpPr>
      <xdr:spPr>
        <a:xfrm>
          <a:off x="20277333" y="102546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46348</xdr:rowOff>
    </xdr:from>
    <xdr:to>
      <xdr:col>28</xdr:col>
      <xdr:colOff>365125</xdr:colOff>
      <xdr:row>59</xdr:row>
      <xdr:rowOff>147948</xdr:rowOff>
    </xdr:to>
    <xdr:sp macro="" textlink="">
      <xdr:nvSpPr>
        <xdr:cNvPr id="803" name="円/楕円 802"/>
        <xdr:cNvSpPr/>
      </xdr:nvSpPr>
      <xdr:spPr>
        <a:xfrm>
          <a:off x="19494500" y="101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139075</xdr:rowOff>
    </xdr:from>
    <xdr:ext cx="313932" cy="259045"/>
    <xdr:sp macro="" textlink="">
      <xdr:nvSpPr>
        <xdr:cNvPr id="804" name="テキスト ボックス 803"/>
        <xdr:cNvSpPr txBox="1"/>
      </xdr:nvSpPr>
      <xdr:spPr>
        <a:xfrm>
          <a:off x="19388333" y="102546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46054</xdr:rowOff>
    </xdr:from>
    <xdr:to>
      <xdr:col>27</xdr:col>
      <xdr:colOff>161925</xdr:colOff>
      <xdr:row>59</xdr:row>
      <xdr:rowOff>147654</xdr:rowOff>
    </xdr:to>
    <xdr:sp macro="" textlink="">
      <xdr:nvSpPr>
        <xdr:cNvPr id="805" name="円/楕円 804"/>
        <xdr:cNvSpPr/>
      </xdr:nvSpPr>
      <xdr:spPr>
        <a:xfrm>
          <a:off x="18605500" y="1016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138781</xdr:rowOff>
    </xdr:from>
    <xdr:ext cx="313932" cy="259045"/>
    <xdr:sp macro="" textlink="">
      <xdr:nvSpPr>
        <xdr:cNvPr id="806" name="テキスト ボックス 805"/>
        <xdr:cNvSpPr txBox="1"/>
      </xdr:nvSpPr>
      <xdr:spPr>
        <a:xfrm>
          <a:off x="18499333" y="102543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37,182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7" name="テキスト ボックス 81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8" name="直線コネクタ 81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9" name="テキスト ボックス 81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0" name="直線コネクタ 81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1" name="テキスト ボックス 82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2" name="直線コネクタ 82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3" name="テキスト ボックス 82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4" name="直線コネクタ 82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5" name="テキスト ボックス 82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6" name="直線コネクタ 82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27" name="テキスト ボックス 826"/>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8" name="直線コネクタ 82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29" name="テキスト ボックス 828"/>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1" name="テキスト ボックス 83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109525</xdr:rowOff>
    </xdr:from>
    <xdr:to>
      <xdr:col>32</xdr:col>
      <xdr:colOff>186689</xdr:colOff>
      <xdr:row>78</xdr:row>
      <xdr:rowOff>152240</xdr:rowOff>
    </xdr:to>
    <xdr:cxnSp macro="">
      <xdr:nvCxnSpPr>
        <xdr:cNvPr id="833" name="直線コネクタ 832"/>
        <xdr:cNvCxnSpPr/>
      </xdr:nvCxnSpPr>
      <xdr:spPr>
        <a:xfrm flipV="1">
          <a:off x="22159595" y="12111025"/>
          <a:ext cx="1269" cy="141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156067</xdr:rowOff>
    </xdr:from>
    <xdr:ext cx="534377" cy="259045"/>
    <xdr:sp macro="" textlink="">
      <xdr:nvSpPr>
        <xdr:cNvPr id="834" name="繰出金最小値テキスト"/>
        <xdr:cNvSpPr txBox="1"/>
      </xdr:nvSpPr>
      <xdr:spPr>
        <a:xfrm>
          <a:off x="22212300" y="1352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23,616</a:t>
          </a:r>
          <a:endParaRPr kumimoji="1" lang="ja-JP" altLang="en-US" sz="1000" b="1">
            <a:latin typeface="ＭＳ Ｐゴシック"/>
          </a:endParaRPr>
        </a:p>
      </xdr:txBody>
    </xdr:sp>
    <xdr:clientData/>
  </xdr:oneCellAnchor>
  <xdr:twoCellAnchor>
    <xdr:from>
      <xdr:col>32</xdr:col>
      <xdr:colOff>98425</xdr:colOff>
      <xdr:row>78</xdr:row>
      <xdr:rowOff>152240</xdr:rowOff>
    </xdr:from>
    <xdr:to>
      <xdr:col>32</xdr:col>
      <xdr:colOff>276225</xdr:colOff>
      <xdr:row>78</xdr:row>
      <xdr:rowOff>152240</xdr:rowOff>
    </xdr:to>
    <xdr:cxnSp macro="">
      <xdr:nvCxnSpPr>
        <xdr:cNvPr id="835" name="直線コネクタ 834"/>
        <xdr:cNvCxnSpPr/>
      </xdr:nvCxnSpPr>
      <xdr:spPr>
        <a:xfrm>
          <a:off x="22072600" y="1352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56202</xdr:rowOff>
    </xdr:from>
    <xdr:ext cx="534377" cy="259045"/>
    <xdr:sp macro="" textlink="">
      <xdr:nvSpPr>
        <xdr:cNvPr id="836" name="繰出金最大値テキスト"/>
        <xdr:cNvSpPr txBox="1"/>
      </xdr:nvSpPr>
      <xdr:spPr>
        <a:xfrm>
          <a:off x="22212300" y="1188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66,924</a:t>
          </a:r>
          <a:endParaRPr kumimoji="1" lang="ja-JP" altLang="en-US" sz="1000" b="1">
            <a:latin typeface="ＭＳ Ｐゴシック"/>
          </a:endParaRPr>
        </a:p>
      </xdr:txBody>
    </xdr:sp>
    <xdr:clientData/>
  </xdr:oneCellAnchor>
  <xdr:twoCellAnchor>
    <xdr:from>
      <xdr:col>32</xdr:col>
      <xdr:colOff>98425</xdr:colOff>
      <xdr:row>70</xdr:row>
      <xdr:rowOff>109525</xdr:rowOff>
    </xdr:from>
    <xdr:to>
      <xdr:col>32</xdr:col>
      <xdr:colOff>276225</xdr:colOff>
      <xdr:row>70</xdr:row>
      <xdr:rowOff>109525</xdr:rowOff>
    </xdr:to>
    <xdr:cxnSp macro="">
      <xdr:nvCxnSpPr>
        <xdr:cNvPr id="837" name="直線コネクタ 836"/>
        <xdr:cNvCxnSpPr/>
      </xdr:nvCxnSpPr>
      <xdr:spPr>
        <a:xfrm>
          <a:off x="22072600" y="12111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133234</xdr:rowOff>
    </xdr:from>
    <xdr:to>
      <xdr:col>32</xdr:col>
      <xdr:colOff>187325</xdr:colOff>
      <xdr:row>76</xdr:row>
      <xdr:rowOff>9725</xdr:rowOff>
    </xdr:to>
    <xdr:cxnSp macro="">
      <xdr:nvCxnSpPr>
        <xdr:cNvPr id="838" name="直線コネクタ 837"/>
        <xdr:cNvCxnSpPr/>
      </xdr:nvCxnSpPr>
      <xdr:spPr>
        <a:xfrm flipV="1">
          <a:off x="21323300" y="12991984"/>
          <a:ext cx="838200" cy="4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79867</xdr:rowOff>
    </xdr:from>
    <xdr:ext cx="534377" cy="259045"/>
    <xdr:sp macro="" textlink="">
      <xdr:nvSpPr>
        <xdr:cNvPr id="839" name="繰出金平均値テキスト"/>
        <xdr:cNvSpPr txBox="1"/>
      </xdr:nvSpPr>
      <xdr:spPr>
        <a:xfrm>
          <a:off x="22212300" y="12938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39,366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101440</xdr:rowOff>
    </xdr:from>
    <xdr:to>
      <xdr:col>32</xdr:col>
      <xdr:colOff>238125</xdr:colOff>
      <xdr:row>76</xdr:row>
      <xdr:rowOff>31590</xdr:rowOff>
    </xdr:to>
    <xdr:sp macro="" textlink="">
      <xdr:nvSpPr>
        <xdr:cNvPr id="840" name="フローチャート : 判断 839"/>
        <xdr:cNvSpPr/>
      </xdr:nvSpPr>
      <xdr:spPr>
        <a:xfrm>
          <a:off x="22110700" y="129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139831</xdr:rowOff>
    </xdr:from>
    <xdr:to>
      <xdr:col>31</xdr:col>
      <xdr:colOff>34925</xdr:colOff>
      <xdr:row>76</xdr:row>
      <xdr:rowOff>9725</xdr:rowOff>
    </xdr:to>
    <xdr:cxnSp macro="">
      <xdr:nvCxnSpPr>
        <xdr:cNvPr id="841" name="直線コネクタ 840"/>
        <xdr:cNvCxnSpPr/>
      </xdr:nvCxnSpPr>
      <xdr:spPr>
        <a:xfrm>
          <a:off x="20434300" y="12998581"/>
          <a:ext cx="889000" cy="4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134261</xdr:rowOff>
    </xdr:from>
    <xdr:to>
      <xdr:col>31</xdr:col>
      <xdr:colOff>85725</xdr:colOff>
      <xdr:row>76</xdr:row>
      <xdr:rowOff>64412</xdr:rowOff>
    </xdr:to>
    <xdr:sp macro="" textlink="">
      <xdr:nvSpPr>
        <xdr:cNvPr id="842" name="フローチャート : 判断 841"/>
        <xdr:cNvSpPr/>
      </xdr:nvSpPr>
      <xdr:spPr>
        <a:xfrm>
          <a:off x="21272500" y="129930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55537</xdr:rowOff>
    </xdr:from>
    <xdr:ext cx="534377" cy="259045"/>
    <xdr:sp macro="" textlink="">
      <xdr:nvSpPr>
        <xdr:cNvPr id="843" name="テキスト ボックス 842"/>
        <xdr:cNvSpPr txBox="1"/>
      </xdr:nvSpPr>
      <xdr:spPr>
        <a:xfrm>
          <a:off x="21056111" y="1308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38,361</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139831</xdr:rowOff>
    </xdr:from>
    <xdr:to>
      <xdr:col>29</xdr:col>
      <xdr:colOff>517525</xdr:colOff>
      <xdr:row>76</xdr:row>
      <xdr:rowOff>60376</xdr:rowOff>
    </xdr:to>
    <xdr:cxnSp macro="">
      <xdr:nvCxnSpPr>
        <xdr:cNvPr id="844" name="直線コネクタ 843"/>
        <xdr:cNvCxnSpPr/>
      </xdr:nvCxnSpPr>
      <xdr:spPr>
        <a:xfrm flipV="1">
          <a:off x="19545300" y="12998581"/>
          <a:ext cx="889000" cy="9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90827</xdr:rowOff>
    </xdr:from>
    <xdr:to>
      <xdr:col>29</xdr:col>
      <xdr:colOff>568325</xdr:colOff>
      <xdr:row>76</xdr:row>
      <xdr:rowOff>20977</xdr:rowOff>
    </xdr:to>
    <xdr:sp macro="" textlink="">
      <xdr:nvSpPr>
        <xdr:cNvPr id="845" name="フローチャート : 判断 844"/>
        <xdr:cNvSpPr/>
      </xdr:nvSpPr>
      <xdr:spPr>
        <a:xfrm>
          <a:off x="20383500" y="129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12104</xdr:rowOff>
    </xdr:from>
    <xdr:ext cx="534377" cy="259045"/>
    <xdr:sp macro="" textlink="">
      <xdr:nvSpPr>
        <xdr:cNvPr id="846" name="テキスト ボックス 845"/>
        <xdr:cNvSpPr txBox="1"/>
      </xdr:nvSpPr>
      <xdr:spPr>
        <a:xfrm>
          <a:off x="20167111" y="1304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136467</xdr:rowOff>
    </xdr:from>
    <xdr:to>
      <xdr:col>28</xdr:col>
      <xdr:colOff>314325</xdr:colOff>
      <xdr:row>76</xdr:row>
      <xdr:rowOff>60376</xdr:rowOff>
    </xdr:to>
    <xdr:cxnSp macro="">
      <xdr:nvCxnSpPr>
        <xdr:cNvPr id="847" name="直線コネクタ 846"/>
        <xdr:cNvCxnSpPr/>
      </xdr:nvCxnSpPr>
      <xdr:spPr>
        <a:xfrm>
          <a:off x="18656300" y="12995217"/>
          <a:ext cx="889000" cy="9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120055</xdr:rowOff>
    </xdr:from>
    <xdr:to>
      <xdr:col>28</xdr:col>
      <xdr:colOff>365125</xdr:colOff>
      <xdr:row>76</xdr:row>
      <xdr:rowOff>50205</xdr:rowOff>
    </xdr:to>
    <xdr:sp macro="" textlink="">
      <xdr:nvSpPr>
        <xdr:cNvPr id="848" name="フローチャート : 判断 847"/>
        <xdr:cNvSpPr/>
      </xdr:nvSpPr>
      <xdr:spPr>
        <a:xfrm>
          <a:off x="19494500" y="129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66732</xdr:rowOff>
    </xdr:from>
    <xdr:ext cx="534377" cy="259045"/>
    <xdr:sp macro="" textlink="">
      <xdr:nvSpPr>
        <xdr:cNvPr id="849" name="テキスト ボックス 848"/>
        <xdr:cNvSpPr txBox="1"/>
      </xdr:nvSpPr>
      <xdr:spPr>
        <a:xfrm>
          <a:off x="19278111" y="12754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148499</xdr:rowOff>
    </xdr:from>
    <xdr:to>
      <xdr:col>27</xdr:col>
      <xdr:colOff>161925</xdr:colOff>
      <xdr:row>76</xdr:row>
      <xdr:rowOff>78649</xdr:rowOff>
    </xdr:to>
    <xdr:sp macro="" textlink="">
      <xdr:nvSpPr>
        <xdr:cNvPr id="850" name="フローチャート : 判断 849"/>
        <xdr:cNvSpPr/>
      </xdr:nvSpPr>
      <xdr:spPr>
        <a:xfrm>
          <a:off x="18605500" y="1300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69776</xdr:rowOff>
    </xdr:from>
    <xdr:ext cx="534377" cy="259045"/>
    <xdr:sp macro="" textlink="">
      <xdr:nvSpPr>
        <xdr:cNvPr id="851" name="テキスト ボックス 850"/>
        <xdr:cNvSpPr txBox="1"/>
      </xdr:nvSpPr>
      <xdr:spPr>
        <a:xfrm>
          <a:off x="18389111" y="1309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82434</xdr:rowOff>
    </xdr:from>
    <xdr:to>
      <xdr:col>32</xdr:col>
      <xdr:colOff>238125</xdr:colOff>
      <xdr:row>76</xdr:row>
      <xdr:rowOff>12584</xdr:rowOff>
    </xdr:to>
    <xdr:sp macro="" textlink="">
      <xdr:nvSpPr>
        <xdr:cNvPr id="857" name="円/楕円 856"/>
        <xdr:cNvSpPr/>
      </xdr:nvSpPr>
      <xdr:spPr>
        <a:xfrm>
          <a:off x="22110700" y="1294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105311</xdr:rowOff>
    </xdr:from>
    <xdr:ext cx="534377" cy="259045"/>
    <xdr:sp macro="" textlink="">
      <xdr:nvSpPr>
        <xdr:cNvPr id="858" name="繰出金該当値テキスト"/>
        <xdr:cNvSpPr txBox="1"/>
      </xdr:nvSpPr>
      <xdr:spPr>
        <a:xfrm>
          <a:off x="22212300" y="1279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39,948</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130374</xdr:rowOff>
    </xdr:from>
    <xdr:to>
      <xdr:col>31</xdr:col>
      <xdr:colOff>85725</xdr:colOff>
      <xdr:row>76</xdr:row>
      <xdr:rowOff>60523</xdr:rowOff>
    </xdr:to>
    <xdr:sp macro="" textlink="">
      <xdr:nvSpPr>
        <xdr:cNvPr id="859" name="円/楕円 858"/>
        <xdr:cNvSpPr/>
      </xdr:nvSpPr>
      <xdr:spPr>
        <a:xfrm>
          <a:off x="21272500" y="129891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77051</xdr:rowOff>
    </xdr:from>
    <xdr:ext cx="534377" cy="259045"/>
    <xdr:sp macro="" textlink="">
      <xdr:nvSpPr>
        <xdr:cNvPr id="860" name="テキスト ボックス 859"/>
        <xdr:cNvSpPr txBox="1"/>
      </xdr:nvSpPr>
      <xdr:spPr>
        <a:xfrm>
          <a:off x="21056111" y="1276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38,480</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89031</xdr:rowOff>
    </xdr:from>
    <xdr:to>
      <xdr:col>29</xdr:col>
      <xdr:colOff>568325</xdr:colOff>
      <xdr:row>76</xdr:row>
      <xdr:rowOff>19180</xdr:rowOff>
    </xdr:to>
    <xdr:sp macro="" textlink="">
      <xdr:nvSpPr>
        <xdr:cNvPr id="861" name="円/楕円 860"/>
        <xdr:cNvSpPr/>
      </xdr:nvSpPr>
      <xdr:spPr>
        <a:xfrm>
          <a:off x="20383500" y="129477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35708</xdr:rowOff>
    </xdr:from>
    <xdr:ext cx="534377" cy="259045"/>
    <xdr:sp macro="" textlink="">
      <xdr:nvSpPr>
        <xdr:cNvPr id="862" name="テキスト ボックス 861"/>
        <xdr:cNvSpPr txBox="1"/>
      </xdr:nvSpPr>
      <xdr:spPr>
        <a:xfrm>
          <a:off x="20167111" y="1272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39,746</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9576</xdr:rowOff>
    </xdr:from>
    <xdr:to>
      <xdr:col>28</xdr:col>
      <xdr:colOff>365125</xdr:colOff>
      <xdr:row>76</xdr:row>
      <xdr:rowOff>111176</xdr:rowOff>
    </xdr:to>
    <xdr:sp macro="" textlink="">
      <xdr:nvSpPr>
        <xdr:cNvPr id="863" name="円/楕円 862"/>
        <xdr:cNvSpPr/>
      </xdr:nvSpPr>
      <xdr:spPr>
        <a:xfrm>
          <a:off x="19494500" y="1303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102303</xdr:rowOff>
    </xdr:from>
    <xdr:ext cx="534377" cy="259045"/>
    <xdr:sp macro="" textlink="">
      <xdr:nvSpPr>
        <xdr:cNvPr id="864" name="テキスト ボックス 863"/>
        <xdr:cNvSpPr txBox="1"/>
      </xdr:nvSpPr>
      <xdr:spPr>
        <a:xfrm>
          <a:off x="19278111" y="1313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36,929</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85667</xdr:rowOff>
    </xdr:from>
    <xdr:to>
      <xdr:col>27</xdr:col>
      <xdr:colOff>161925</xdr:colOff>
      <xdr:row>76</xdr:row>
      <xdr:rowOff>15816</xdr:rowOff>
    </xdr:to>
    <xdr:sp macro="" textlink="">
      <xdr:nvSpPr>
        <xdr:cNvPr id="865" name="円/楕円 864"/>
        <xdr:cNvSpPr/>
      </xdr:nvSpPr>
      <xdr:spPr>
        <a:xfrm>
          <a:off x="18605500" y="129444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32344</xdr:rowOff>
    </xdr:from>
    <xdr:ext cx="534377" cy="259045"/>
    <xdr:sp macro="" textlink="">
      <xdr:nvSpPr>
        <xdr:cNvPr id="866" name="テキスト ボックス 865"/>
        <xdr:cNvSpPr txBox="1"/>
      </xdr:nvSpPr>
      <xdr:spPr>
        <a:xfrm>
          <a:off x="18389111" y="1271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39,849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77" name="直線コネクタ 876"/>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78" name="テキスト ボックス 877"/>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9" name="直線コネクタ 87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80" name="テキスト ボックス 879"/>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82" name="テキスト ボックス 881"/>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3" name="直線コネクタ 882"/>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84" name="テキスト ボックス 883"/>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85" name="直線コネクタ 884"/>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86" name="テキスト ボックス 885"/>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8" name="テキスト ボックス 88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90" name="直線コネクタ 889"/>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91"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2" name="直線コネクタ 89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93"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4" name="直線コネクタ 89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95" name="直線コネクタ 894"/>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96"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7" name="フローチャート : 判断 896"/>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98" name="直線コネクタ 897"/>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9" name="フローチャート : 判断 898"/>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0" name="テキスト ボックス 899"/>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1" name="直線コネクタ 900"/>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902" name="フローチャート : 判断 901"/>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3" name="テキスト ボックス 902"/>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04" name="直線コネクタ 903"/>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905" name="フローチャート : 判断 904"/>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06" name="テキスト ボックス 905"/>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88900</xdr:rowOff>
    </xdr:from>
    <xdr:to>
      <xdr:col>27</xdr:col>
      <xdr:colOff>161925</xdr:colOff>
      <xdr:row>91</xdr:row>
      <xdr:rowOff>19050</xdr:rowOff>
    </xdr:to>
    <xdr:sp macro="" textlink="">
      <xdr:nvSpPr>
        <xdr:cNvPr id="907" name="フローチャート : 判断 906"/>
        <xdr:cNvSpPr/>
      </xdr:nvSpPr>
      <xdr:spPr>
        <a:xfrm>
          <a:off x="18605500" y="155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35577</xdr:rowOff>
    </xdr:from>
    <xdr:ext cx="313932" cy="259045"/>
    <xdr:sp macro="" textlink="">
      <xdr:nvSpPr>
        <xdr:cNvPr id="908" name="テキスト ボックス 907"/>
        <xdr:cNvSpPr txBox="1"/>
      </xdr:nvSpPr>
      <xdr:spPr>
        <a:xfrm>
          <a:off x="18499333" y="15294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14" name="円/楕円 913"/>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15"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16" name="円/楕円 915"/>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17" name="テキスト ボックス 916"/>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18" name="円/楕円 917"/>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19" name="テキスト ボックス 918"/>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0" name="円/楕円 919"/>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21" name="テキスト ボックス 920"/>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2" name="円/楕円 921"/>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3" name="テキスト ボックス 922"/>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376,858</a:t>
          </a:r>
          <a:r>
            <a:rPr kumimoji="1" lang="ja-JP" altLang="en-US" sz="1300">
              <a:latin typeface="ＭＳ Ｐゴシック"/>
            </a:rPr>
            <a:t>円となっている。類似団体平均を上回っているのは、物件費、扶助費、普通建設事業費、繰出金である。</a:t>
          </a:r>
          <a:endParaRPr kumimoji="1" lang="en-US" altLang="ja-JP" sz="1300">
            <a:latin typeface="ＭＳ Ｐゴシック"/>
          </a:endParaRPr>
        </a:p>
        <a:p>
          <a:r>
            <a:rPr kumimoji="1" lang="ja-JP" altLang="en-US" sz="1300">
              <a:latin typeface="ＭＳ Ｐゴシック"/>
            </a:rPr>
            <a:t>物件費は、選挙執行経費の増のほか、指定寄附金を活用した教育環境整備備品の購入等により、前年度比</a:t>
          </a:r>
          <a:r>
            <a:rPr kumimoji="1" lang="en-US" altLang="ja-JP" sz="1300">
              <a:latin typeface="ＭＳ Ｐゴシック"/>
            </a:rPr>
            <a:t>661</a:t>
          </a:r>
          <a:r>
            <a:rPr kumimoji="1" lang="ja-JP" altLang="en-US" sz="1300">
              <a:latin typeface="ＭＳ Ｐゴシック"/>
            </a:rPr>
            <a:t>円増の</a:t>
          </a:r>
          <a:r>
            <a:rPr kumimoji="1" lang="en-US" altLang="ja-JP" sz="1300">
              <a:latin typeface="ＭＳ Ｐゴシック"/>
            </a:rPr>
            <a:t>54,966</a:t>
          </a:r>
          <a:r>
            <a:rPr kumimoji="1" lang="ja-JP" altLang="en-US" sz="1300">
              <a:latin typeface="ＭＳ Ｐゴシック"/>
            </a:rPr>
            <a:t>円となった。類似団体平均を上回っているのは主に民生費・衛生費・労働費に係る委託料である。</a:t>
          </a:r>
          <a:endParaRPr kumimoji="1" lang="en-US" altLang="ja-JP" sz="1300">
            <a:latin typeface="ＭＳ Ｐゴシック"/>
          </a:endParaRPr>
        </a:p>
        <a:p>
          <a:r>
            <a:rPr kumimoji="1" lang="ja-JP" altLang="en-US" sz="1300">
              <a:latin typeface="ＭＳ Ｐゴシック"/>
            </a:rPr>
            <a:t>扶助費は、臨時福祉給付金のほか、私立保育園運営費や障害児に係る給付費等の増により、前年度比</a:t>
          </a:r>
          <a:r>
            <a:rPr kumimoji="1" lang="en-US" altLang="ja-JP" sz="1300">
              <a:latin typeface="ＭＳ Ｐゴシック"/>
            </a:rPr>
            <a:t>5,860</a:t>
          </a:r>
          <a:r>
            <a:rPr kumimoji="1" lang="ja-JP" altLang="en-US" sz="1300">
              <a:latin typeface="ＭＳ Ｐゴシック"/>
            </a:rPr>
            <a:t>円増の</a:t>
          </a:r>
          <a:r>
            <a:rPr kumimoji="1" lang="en-US" altLang="ja-JP" sz="1300">
              <a:latin typeface="ＭＳ Ｐゴシック"/>
            </a:rPr>
            <a:t>130,258</a:t>
          </a:r>
          <a:r>
            <a:rPr kumimoji="1" lang="ja-JP" altLang="en-US" sz="1300">
              <a:latin typeface="ＭＳ Ｐゴシック"/>
            </a:rPr>
            <a:t>円となった。類似団体平均を上回っているのは児童福祉費、次いで生活保護費である。</a:t>
          </a:r>
          <a:endParaRPr kumimoji="1" lang="en-US" altLang="ja-JP" sz="1300">
            <a:latin typeface="ＭＳ Ｐゴシック"/>
          </a:endParaRPr>
        </a:p>
        <a:p>
          <a:r>
            <a:rPr kumimoji="1" lang="ja-JP" altLang="en-US" sz="1300">
              <a:latin typeface="ＭＳ Ｐゴシック"/>
            </a:rPr>
            <a:t>普通建設事業費は、東中神駅自由通路等整備事業の大幅増等により、前年度比</a:t>
          </a:r>
          <a:r>
            <a:rPr kumimoji="1" lang="en-US" altLang="ja-JP" sz="1300">
              <a:latin typeface="ＭＳ Ｐゴシック"/>
            </a:rPr>
            <a:t>9,459</a:t>
          </a:r>
          <a:r>
            <a:rPr kumimoji="1" lang="ja-JP" altLang="en-US" sz="1300">
              <a:latin typeface="ＭＳ Ｐゴシック"/>
            </a:rPr>
            <a:t>円増の</a:t>
          </a:r>
          <a:r>
            <a:rPr kumimoji="1" lang="en-US" altLang="ja-JP" sz="1300">
              <a:latin typeface="ＭＳ Ｐゴシック"/>
            </a:rPr>
            <a:t>43,753</a:t>
          </a:r>
          <a:r>
            <a:rPr kumimoji="1" lang="ja-JP" altLang="en-US" sz="1300">
              <a:latin typeface="ＭＳ Ｐゴシック"/>
            </a:rPr>
            <a:t>円となった。近年、類似団体平均を下回って推移しているが、大規模建設事業の実施により一時的に上回った。今後も、中期財政計画等財政の見通しを踏まえたうえで計画的に実施していく。</a:t>
          </a:r>
          <a:endParaRPr kumimoji="1" lang="en-US" altLang="ja-JP" sz="1300">
            <a:latin typeface="ＭＳ Ｐゴシック"/>
          </a:endParaRPr>
        </a:p>
        <a:p>
          <a:r>
            <a:rPr kumimoji="1" lang="ja-JP" altLang="en-US" sz="1300">
              <a:latin typeface="ＭＳ Ｐゴシック"/>
            </a:rPr>
            <a:t>繰出金は、中神土地区画整理事業特別会計繰出金や後期高齢者医療特別会計繰出金の増等により、前年度比</a:t>
          </a:r>
          <a:r>
            <a:rPr kumimoji="1" lang="en-US" altLang="ja-JP" sz="1300">
              <a:latin typeface="ＭＳ Ｐゴシック"/>
            </a:rPr>
            <a:t>1,468</a:t>
          </a:r>
          <a:r>
            <a:rPr kumimoji="1" lang="ja-JP" altLang="en-US" sz="1300">
              <a:latin typeface="ＭＳ Ｐゴシック"/>
            </a:rPr>
            <a:t>円増の</a:t>
          </a:r>
          <a:r>
            <a:rPr kumimoji="1" lang="en-US" altLang="ja-JP" sz="1300">
              <a:latin typeface="ＭＳ Ｐゴシック"/>
            </a:rPr>
            <a:t>39,948</a:t>
          </a:r>
          <a:r>
            <a:rPr kumimoji="1" lang="ja-JP" altLang="en-US" sz="1300">
              <a:latin typeface="ＭＳ Ｐゴシック"/>
            </a:rPr>
            <a:t>円となった。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東京都昭島市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112,789
110,322
17.34
43,841,958
42,505,442
1,088,612
21,332,884
21,522,773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49022</xdr:rowOff>
    </xdr:from>
    <xdr:to>
      <xdr:col>6</xdr:col>
      <xdr:colOff>510540</xdr:colOff>
      <xdr:row>39</xdr:row>
      <xdr:rowOff>132080</xdr:rowOff>
    </xdr:to>
    <xdr:cxnSp macro="">
      <xdr:nvCxnSpPr>
        <xdr:cNvPr id="56" name="直線コネクタ 55"/>
        <xdr:cNvCxnSpPr/>
      </xdr:nvCxnSpPr>
      <xdr:spPr>
        <a:xfrm flipV="1">
          <a:off x="4633595" y="5363972"/>
          <a:ext cx="1270" cy="1454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135907</xdr:rowOff>
    </xdr:from>
    <xdr:ext cx="469744" cy="259045"/>
    <xdr:sp macro="" textlink="">
      <xdr:nvSpPr>
        <xdr:cNvPr id="57" name="議会費最小値テキスト"/>
        <xdr:cNvSpPr txBox="1"/>
      </xdr:nvSpPr>
      <xdr:spPr>
        <a:xfrm>
          <a:off x="4686300" y="682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a:t>
          </a:r>
          <a:endParaRPr kumimoji="1" lang="ja-JP" altLang="en-US" sz="1000" b="1">
            <a:latin typeface="ＭＳ Ｐゴシック"/>
          </a:endParaRPr>
        </a:p>
      </xdr:txBody>
    </xdr:sp>
    <xdr:clientData/>
  </xdr:oneCellAnchor>
  <xdr:twoCellAnchor>
    <xdr:from>
      <xdr:col>6</xdr:col>
      <xdr:colOff>422275</xdr:colOff>
      <xdr:row>39</xdr:row>
      <xdr:rowOff>132080</xdr:rowOff>
    </xdr:from>
    <xdr:to>
      <xdr:col>6</xdr:col>
      <xdr:colOff>600075</xdr:colOff>
      <xdr:row>39</xdr:row>
      <xdr:rowOff>132080</xdr:rowOff>
    </xdr:to>
    <xdr:cxnSp macro="">
      <xdr:nvCxnSpPr>
        <xdr:cNvPr id="58" name="直線コネクタ 57"/>
        <xdr:cNvCxnSpPr/>
      </xdr:nvCxnSpPr>
      <xdr:spPr>
        <a:xfrm>
          <a:off x="4546600" y="681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167149</xdr:rowOff>
    </xdr:from>
    <xdr:ext cx="469744" cy="259045"/>
    <xdr:sp macro="" textlink="">
      <xdr:nvSpPr>
        <xdr:cNvPr id="59" name="議会費最大値テキスト"/>
        <xdr:cNvSpPr txBox="1"/>
      </xdr:nvSpPr>
      <xdr:spPr>
        <a:xfrm>
          <a:off x="4686300" y="513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3,794</a:t>
          </a:r>
          <a:endParaRPr kumimoji="1" lang="ja-JP" altLang="en-US" sz="1000" b="1">
            <a:latin typeface="ＭＳ Ｐゴシック"/>
          </a:endParaRPr>
        </a:p>
      </xdr:txBody>
    </xdr:sp>
    <xdr:clientData/>
  </xdr:oneCellAnchor>
  <xdr:twoCellAnchor>
    <xdr:from>
      <xdr:col>6</xdr:col>
      <xdr:colOff>422275</xdr:colOff>
      <xdr:row>31</xdr:row>
      <xdr:rowOff>49022</xdr:rowOff>
    </xdr:from>
    <xdr:to>
      <xdr:col>6</xdr:col>
      <xdr:colOff>600075</xdr:colOff>
      <xdr:row>31</xdr:row>
      <xdr:rowOff>49022</xdr:rowOff>
    </xdr:to>
    <xdr:cxnSp macro="">
      <xdr:nvCxnSpPr>
        <xdr:cNvPr id="60" name="直線コネクタ 59"/>
        <xdr:cNvCxnSpPr/>
      </xdr:nvCxnSpPr>
      <xdr:spPr>
        <a:xfrm>
          <a:off x="4546600" y="536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168656</xdr:rowOff>
    </xdr:from>
    <xdr:to>
      <xdr:col>6</xdr:col>
      <xdr:colOff>511175</xdr:colOff>
      <xdr:row>33</xdr:row>
      <xdr:rowOff>159512</xdr:rowOff>
    </xdr:to>
    <xdr:cxnSp macro="">
      <xdr:nvCxnSpPr>
        <xdr:cNvPr id="61" name="直線コネクタ 60"/>
        <xdr:cNvCxnSpPr/>
      </xdr:nvCxnSpPr>
      <xdr:spPr>
        <a:xfrm>
          <a:off x="3797300" y="5655056"/>
          <a:ext cx="8382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148861</xdr:rowOff>
    </xdr:from>
    <xdr:ext cx="469744" cy="259045"/>
    <xdr:sp macro="" textlink="">
      <xdr:nvSpPr>
        <xdr:cNvPr id="62" name="議会費平均値テキスト"/>
        <xdr:cNvSpPr txBox="1"/>
      </xdr:nvSpPr>
      <xdr:spPr>
        <a:xfrm>
          <a:off x="4686300" y="61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170434</xdr:rowOff>
    </xdr:from>
    <xdr:to>
      <xdr:col>6</xdr:col>
      <xdr:colOff>561975</xdr:colOff>
      <xdr:row>36</xdr:row>
      <xdr:rowOff>100584</xdr:rowOff>
    </xdr:to>
    <xdr:sp macro="" textlink="">
      <xdr:nvSpPr>
        <xdr:cNvPr id="63" name="フローチャート :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168656</xdr:rowOff>
    </xdr:from>
    <xdr:to>
      <xdr:col>5</xdr:col>
      <xdr:colOff>358775</xdr:colOff>
      <xdr:row>33</xdr:row>
      <xdr:rowOff>109220</xdr:rowOff>
    </xdr:to>
    <xdr:cxnSp macro="">
      <xdr:nvCxnSpPr>
        <xdr:cNvPr id="64" name="直線コネクタ 63"/>
        <xdr:cNvCxnSpPr/>
      </xdr:nvCxnSpPr>
      <xdr:spPr>
        <a:xfrm flipV="1">
          <a:off x="2908300" y="5655056"/>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7366</xdr:rowOff>
    </xdr:from>
    <xdr:to>
      <xdr:col>5</xdr:col>
      <xdr:colOff>409575</xdr:colOff>
      <xdr:row>35</xdr:row>
      <xdr:rowOff>108966</xdr:rowOff>
    </xdr:to>
    <xdr:sp macro="" textlink="">
      <xdr:nvSpPr>
        <xdr:cNvPr id="65" name="フローチャート : 判断 64"/>
        <xdr:cNvSpPr/>
      </xdr:nvSpPr>
      <xdr:spPr>
        <a:xfrm>
          <a:off x="3746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100093</xdr:rowOff>
    </xdr:from>
    <xdr:ext cx="469744" cy="259045"/>
    <xdr:sp macro="" textlink="">
      <xdr:nvSpPr>
        <xdr:cNvPr id="66" name="テキスト ボックス 65"/>
        <xdr:cNvSpPr txBox="1"/>
      </xdr:nvSpPr>
      <xdr:spPr>
        <a:xfrm>
          <a:off x="356242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2,882</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109220</xdr:rowOff>
    </xdr:from>
    <xdr:to>
      <xdr:col>4</xdr:col>
      <xdr:colOff>155575</xdr:colOff>
      <xdr:row>33</xdr:row>
      <xdr:rowOff>149606</xdr:rowOff>
    </xdr:to>
    <xdr:cxnSp macro="">
      <xdr:nvCxnSpPr>
        <xdr:cNvPr id="67" name="直線コネクタ 66"/>
        <xdr:cNvCxnSpPr/>
      </xdr:nvCxnSpPr>
      <xdr:spPr>
        <a:xfrm flipV="1">
          <a:off x="2019300" y="5767070"/>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8" name="フローチャート : 判断 67"/>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124477</xdr:rowOff>
    </xdr:from>
    <xdr:ext cx="469744" cy="259045"/>
    <xdr:sp macro="" textlink="">
      <xdr:nvSpPr>
        <xdr:cNvPr id="69" name="テキスト ボックス 68"/>
        <xdr:cNvSpPr txBox="1"/>
      </xdr:nvSpPr>
      <xdr:spPr>
        <a:xfrm>
          <a:off x="2673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83312</xdr:rowOff>
    </xdr:from>
    <xdr:to>
      <xdr:col>2</xdr:col>
      <xdr:colOff>638175</xdr:colOff>
      <xdr:row>33</xdr:row>
      <xdr:rowOff>149606</xdr:rowOff>
    </xdr:to>
    <xdr:cxnSp macro="">
      <xdr:nvCxnSpPr>
        <xdr:cNvPr id="70" name="直線コネクタ 69"/>
        <xdr:cNvCxnSpPr/>
      </xdr:nvCxnSpPr>
      <xdr:spPr>
        <a:xfrm>
          <a:off x="1130300" y="574116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69850</xdr:rowOff>
    </xdr:from>
    <xdr:to>
      <xdr:col>3</xdr:col>
      <xdr:colOff>3175</xdr:colOff>
      <xdr:row>36</xdr:row>
      <xdr:rowOff>0</xdr:rowOff>
    </xdr:to>
    <xdr:sp macro="" textlink="">
      <xdr:nvSpPr>
        <xdr:cNvPr id="71" name="フローチャート : 判断 70"/>
        <xdr:cNvSpPr/>
      </xdr:nvSpPr>
      <xdr:spPr>
        <a:xfrm>
          <a:off x="1968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162577</xdr:rowOff>
    </xdr:from>
    <xdr:ext cx="469744" cy="259045"/>
    <xdr:sp macro="" textlink="">
      <xdr:nvSpPr>
        <xdr:cNvPr id="72" name="テキスト ボックス 71"/>
        <xdr:cNvSpPr txBox="1"/>
      </xdr:nvSpPr>
      <xdr:spPr>
        <a:xfrm>
          <a:off x="1784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155194</xdr:rowOff>
    </xdr:from>
    <xdr:to>
      <xdr:col>1</xdr:col>
      <xdr:colOff>485775</xdr:colOff>
      <xdr:row>35</xdr:row>
      <xdr:rowOff>85344</xdr:rowOff>
    </xdr:to>
    <xdr:sp macro="" textlink="">
      <xdr:nvSpPr>
        <xdr:cNvPr id="73" name="フローチャート : 判断 72"/>
        <xdr:cNvSpPr/>
      </xdr:nvSpPr>
      <xdr:spPr>
        <a:xfrm>
          <a:off x="1079500" y="5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76471</xdr:rowOff>
    </xdr:from>
    <xdr:ext cx="469744" cy="259045"/>
    <xdr:sp macro="" textlink="">
      <xdr:nvSpPr>
        <xdr:cNvPr id="74" name="テキスト ボックス 73"/>
        <xdr:cNvSpPr txBox="1"/>
      </xdr:nvSpPr>
      <xdr:spPr>
        <a:xfrm>
          <a:off x="895427"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108712</xdr:rowOff>
    </xdr:from>
    <xdr:to>
      <xdr:col>6</xdr:col>
      <xdr:colOff>561975</xdr:colOff>
      <xdr:row>34</xdr:row>
      <xdr:rowOff>38862</xdr:rowOff>
    </xdr:to>
    <xdr:sp macro="" textlink="">
      <xdr:nvSpPr>
        <xdr:cNvPr id="80" name="円/楕円 79"/>
        <xdr:cNvSpPr/>
      </xdr:nvSpPr>
      <xdr:spPr>
        <a:xfrm>
          <a:off x="4584700" y="576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131589</xdr:rowOff>
    </xdr:from>
    <xdr:ext cx="469744" cy="259045"/>
    <xdr:sp macro="" textlink="">
      <xdr:nvSpPr>
        <xdr:cNvPr id="81" name="議会費該当値テキスト"/>
        <xdr:cNvSpPr txBox="1"/>
      </xdr:nvSpPr>
      <xdr:spPr>
        <a:xfrm>
          <a:off x="4686300" y="561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3,199</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117856</xdr:rowOff>
    </xdr:from>
    <xdr:to>
      <xdr:col>5</xdr:col>
      <xdr:colOff>409575</xdr:colOff>
      <xdr:row>33</xdr:row>
      <xdr:rowOff>48006</xdr:rowOff>
    </xdr:to>
    <xdr:sp macro="" textlink="">
      <xdr:nvSpPr>
        <xdr:cNvPr id="82" name="円/楕円 81"/>
        <xdr:cNvSpPr/>
      </xdr:nvSpPr>
      <xdr:spPr>
        <a:xfrm>
          <a:off x="3746500" y="56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64533</xdr:rowOff>
    </xdr:from>
    <xdr:ext cx="469744" cy="259045"/>
    <xdr:sp macro="" textlink="">
      <xdr:nvSpPr>
        <xdr:cNvPr id="83" name="テキスト ボックス 82"/>
        <xdr:cNvSpPr txBox="1"/>
      </xdr:nvSpPr>
      <xdr:spPr>
        <a:xfrm>
          <a:off x="3562427" y="537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58420</xdr:rowOff>
    </xdr:from>
    <xdr:to>
      <xdr:col>4</xdr:col>
      <xdr:colOff>206375</xdr:colOff>
      <xdr:row>33</xdr:row>
      <xdr:rowOff>160020</xdr:rowOff>
    </xdr:to>
    <xdr:sp macro="" textlink="">
      <xdr:nvSpPr>
        <xdr:cNvPr id="84" name="円/楕円 83"/>
        <xdr:cNvSpPr/>
      </xdr:nvSpPr>
      <xdr:spPr>
        <a:xfrm>
          <a:off x="2857500" y="57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5097</xdr:rowOff>
    </xdr:from>
    <xdr:ext cx="469744" cy="259045"/>
    <xdr:sp macro="" textlink="">
      <xdr:nvSpPr>
        <xdr:cNvPr id="85" name="テキスト ボックス 84"/>
        <xdr:cNvSpPr txBox="1"/>
      </xdr:nvSpPr>
      <xdr:spPr>
        <a:xfrm>
          <a:off x="2673427" y="549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3,265</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98806</xdr:rowOff>
    </xdr:from>
    <xdr:to>
      <xdr:col>3</xdr:col>
      <xdr:colOff>3175</xdr:colOff>
      <xdr:row>34</xdr:row>
      <xdr:rowOff>28956</xdr:rowOff>
    </xdr:to>
    <xdr:sp macro="" textlink="">
      <xdr:nvSpPr>
        <xdr:cNvPr id="86" name="円/楕円 85"/>
        <xdr:cNvSpPr/>
      </xdr:nvSpPr>
      <xdr:spPr>
        <a:xfrm>
          <a:off x="1968500" y="575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45483</xdr:rowOff>
    </xdr:from>
    <xdr:ext cx="469744" cy="259045"/>
    <xdr:sp macro="" textlink="">
      <xdr:nvSpPr>
        <xdr:cNvPr id="87" name="テキスト ボックス 86"/>
        <xdr:cNvSpPr txBox="1"/>
      </xdr:nvSpPr>
      <xdr:spPr>
        <a:xfrm>
          <a:off x="1784427" y="553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3,212</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32512</xdr:rowOff>
    </xdr:from>
    <xdr:to>
      <xdr:col>1</xdr:col>
      <xdr:colOff>485775</xdr:colOff>
      <xdr:row>33</xdr:row>
      <xdr:rowOff>134112</xdr:rowOff>
    </xdr:to>
    <xdr:sp macro="" textlink="">
      <xdr:nvSpPr>
        <xdr:cNvPr id="88" name="円/楕円 87"/>
        <xdr:cNvSpPr/>
      </xdr:nvSpPr>
      <xdr:spPr>
        <a:xfrm>
          <a:off x="1079500" y="569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150639</xdr:rowOff>
    </xdr:from>
    <xdr:ext cx="469744" cy="259045"/>
    <xdr:sp macro="" textlink="">
      <xdr:nvSpPr>
        <xdr:cNvPr id="89" name="テキスト ボックス 88"/>
        <xdr:cNvSpPr txBox="1"/>
      </xdr:nvSpPr>
      <xdr:spPr>
        <a:xfrm>
          <a:off x="895427" y="546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144101</xdr:rowOff>
    </xdr:from>
    <xdr:to>
      <xdr:col>6</xdr:col>
      <xdr:colOff>510540</xdr:colOff>
      <xdr:row>58</xdr:row>
      <xdr:rowOff>52432</xdr:rowOff>
    </xdr:to>
    <xdr:cxnSp macro="">
      <xdr:nvCxnSpPr>
        <xdr:cNvPr id="114" name="直線コネクタ 113"/>
        <xdr:cNvCxnSpPr/>
      </xdr:nvCxnSpPr>
      <xdr:spPr>
        <a:xfrm flipV="1">
          <a:off x="4633595" y="8545151"/>
          <a:ext cx="1270" cy="1451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56259</xdr:rowOff>
    </xdr:from>
    <xdr:ext cx="534377" cy="259045"/>
    <xdr:sp macro="" textlink="">
      <xdr:nvSpPr>
        <xdr:cNvPr id="115" name="総務費最小値テキスト"/>
        <xdr:cNvSpPr txBox="1"/>
      </xdr:nvSpPr>
      <xdr:spPr>
        <a:xfrm>
          <a:off x="4686300" y="1000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28,581</a:t>
          </a:r>
          <a:endParaRPr kumimoji="1" lang="ja-JP" altLang="en-US" sz="1000" b="1">
            <a:latin typeface="ＭＳ Ｐゴシック"/>
          </a:endParaRPr>
        </a:p>
      </xdr:txBody>
    </xdr:sp>
    <xdr:clientData/>
  </xdr:oneCellAnchor>
  <xdr:twoCellAnchor>
    <xdr:from>
      <xdr:col>6</xdr:col>
      <xdr:colOff>422275</xdr:colOff>
      <xdr:row>58</xdr:row>
      <xdr:rowOff>52432</xdr:rowOff>
    </xdr:from>
    <xdr:to>
      <xdr:col>6</xdr:col>
      <xdr:colOff>600075</xdr:colOff>
      <xdr:row>58</xdr:row>
      <xdr:rowOff>52432</xdr:rowOff>
    </xdr:to>
    <xdr:cxnSp macro="">
      <xdr:nvCxnSpPr>
        <xdr:cNvPr id="116" name="直線コネクタ 115"/>
        <xdr:cNvCxnSpPr/>
      </xdr:nvCxnSpPr>
      <xdr:spPr>
        <a:xfrm>
          <a:off x="4546600" y="999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90778</xdr:rowOff>
    </xdr:from>
    <xdr:ext cx="599010" cy="259045"/>
    <xdr:sp macro="" textlink="">
      <xdr:nvSpPr>
        <xdr:cNvPr id="117" name="総務費最大値テキスト"/>
        <xdr:cNvSpPr txBox="1"/>
      </xdr:nvSpPr>
      <xdr:spPr>
        <a:xfrm>
          <a:off x="4686300" y="832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104,769</a:t>
          </a:r>
          <a:endParaRPr kumimoji="1" lang="ja-JP" altLang="en-US" sz="1000" b="1">
            <a:latin typeface="ＭＳ Ｐゴシック"/>
          </a:endParaRPr>
        </a:p>
      </xdr:txBody>
    </xdr:sp>
    <xdr:clientData/>
  </xdr:oneCellAnchor>
  <xdr:twoCellAnchor>
    <xdr:from>
      <xdr:col>6</xdr:col>
      <xdr:colOff>422275</xdr:colOff>
      <xdr:row>49</xdr:row>
      <xdr:rowOff>144101</xdr:rowOff>
    </xdr:from>
    <xdr:to>
      <xdr:col>6</xdr:col>
      <xdr:colOff>600075</xdr:colOff>
      <xdr:row>49</xdr:row>
      <xdr:rowOff>144101</xdr:rowOff>
    </xdr:to>
    <xdr:cxnSp macro="">
      <xdr:nvCxnSpPr>
        <xdr:cNvPr id="118" name="直線コネクタ 117"/>
        <xdr:cNvCxnSpPr/>
      </xdr:nvCxnSpPr>
      <xdr:spPr>
        <a:xfrm>
          <a:off x="4546600" y="8545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134328</xdr:rowOff>
    </xdr:from>
    <xdr:to>
      <xdr:col>6</xdr:col>
      <xdr:colOff>511175</xdr:colOff>
      <xdr:row>57</xdr:row>
      <xdr:rowOff>77197</xdr:rowOff>
    </xdr:to>
    <xdr:cxnSp macro="">
      <xdr:nvCxnSpPr>
        <xdr:cNvPr id="119" name="直線コネクタ 118"/>
        <xdr:cNvCxnSpPr/>
      </xdr:nvCxnSpPr>
      <xdr:spPr>
        <a:xfrm>
          <a:off x="3797300" y="9735528"/>
          <a:ext cx="838200" cy="11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50474</xdr:rowOff>
    </xdr:from>
    <xdr:ext cx="534377" cy="259045"/>
    <xdr:sp macro="" textlink="">
      <xdr:nvSpPr>
        <xdr:cNvPr id="120" name="総務費平均値テキスト"/>
        <xdr:cNvSpPr txBox="1"/>
      </xdr:nvSpPr>
      <xdr:spPr>
        <a:xfrm>
          <a:off x="4686300" y="9480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45,218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27597</xdr:rowOff>
    </xdr:from>
    <xdr:to>
      <xdr:col>6</xdr:col>
      <xdr:colOff>561975</xdr:colOff>
      <xdr:row>56</xdr:row>
      <xdr:rowOff>129197</xdr:rowOff>
    </xdr:to>
    <xdr:sp macro="" textlink="">
      <xdr:nvSpPr>
        <xdr:cNvPr id="121" name="フローチャート : 判断 120"/>
        <xdr:cNvSpPr/>
      </xdr:nvSpPr>
      <xdr:spPr>
        <a:xfrm>
          <a:off x="4584700" y="962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131394</xdr:rowOff>
    </xdr:from>
    <xdr:to>
      <xdr:col>5</xdr:col>
      <xdr:colOff>358775</xdr:colOff>
      <xdr:row>56</xdr:row>
      <xdr:rowOff>134328</xdr:rowOff>
    </xdr:to>
    <xdr:cxnSp macro="">
      <xdr:nvCxnSpPr>
        <xdr:cNvPr id="122" name="直線コネクタ 121"/>
        <xdr:cNvCxnSpPr/>
      </xdr:nvCxnSpPr>
      <xdr:spPr>
        <a:xfrm>
          <a:off x="2908300" y="9732594"/>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25426</xdr:rowOff>
    </xdr:from>
    <xdr:to>
      <xdr:col>5</xdr:col>
      <xdr:colOff>409575</xdr:colOff>
      <xdr:row>56</xdr:row>
      <xdr:rowOff>127026</xdr:rowOff>
    </xdr:to>
    <xdr:sp macro="" textlink="">
      <xdr:nvSpPr>
        <xdr:cNvPr id="123" name="フローチャート : 判断 122"/>
        <xdr:cNvSpPr/>
      </xdr:nvSpPr>
      <xdr:spPr>
        <a:xfrm>
          <a:off x="3746500" y="96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143553</xdr:rowOff>
    </xdr:from>
    <xdr:ext cx="534377" cy="259045"/>
    <xdr:sp macro="" textlink="">
      <xdr:nvSpPr>
        <xdr:cNvPr id="124" name="テキスト ボックス 123"/>
        <xdr:cNvSpPr txBox="1"/>
      </xdr:nvSpPr>
      <xdr:spPr>
        <a:xfrm>
          <a:off x="3530111" y="940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45,332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131394</xdr:rowOff>
    </xdr:from>
    <xdr:to>
      <xdr:col>4</xdr:col>
      <xdr:colOff>155575</xdr:colOff>
      <xdr:row>56</xdr:row>
      <xdr:rowOff>148730</xdr:rowOff>
    </xdr:to>
    <xdr:cxnSp macro="">
      <xdr:nvCxnSpPr>
        <xdr:cNvPr id="125" name="直線コネクタ 124"/>
        <xdr:cNvCxnSpPr/>
      </xdr:nvCxnSpPr>
      <xdr:spPr>
        <a:xfrm flipV="1">
          <a:off x="2019300" y="9732594"/>
          <a:ext cx="889000" cy="1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11061</xdr:rowOff>
    </xdr:from>
    <xdr:to>
      <xdr:col>4</xdr:col>
      <xdr:colOff>206375</xdr:colOff>
      <xdr:row>56</xdr:row>
      <xdr:rowOff>112661</xdr:rowOff>
    </xdr:to>
    <xdr:sp macro="" textlink="">
      <xdr:nvSpPr>
        <xdr:cNvPr id="126" name="フローチャート : 判断 125"/>
        <xdr:cNvSpPr/>
      </xdr:nvSpPr>
      <xdr:spPr>
        <a:xfrm>
          <a:off x="2857500" y="961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129188</xdr:rowOff>
    </xdr:from>
    <xdr:ext cx="534377" cy="259045"/>
    <xdr:sp macro="" textlink="">
      <xdr:nvSpPr>
        <xdr:cNvPr id="127" name="テキスト ボックス 126"/>
        <xdr:cNvSpPr txBox="1"/>
      </xdr:nvSpPr>
      <xdr:spPr>
        <a:xfrm>
          <a:off x="2641111" y="938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148730</xdr:rowOff>
    </xdr:from>
    <xdr:to>
      <xdr:col>2</xdr:col>
      <xdr:colOff>638175</xdr:colOff>
      <xdr:row>57</xdr:row>
      <xdr:rowOff>53670</xdr:rowOff>
    </xdr:to>
    <xdr:cxnSp macro="">
      <xdr:nvCxnSpPr>
        <xdr:cNvPr id="128" name="直線コネクタ 127"/>
        <xdr:cNvCxnSpPr/>
      </xdr:nvCxnSpPr>
      <xdr:spPr>
        <a:xfrm flipV="1">
          <a:off x="1130300" y="9749930"/>
          <a:ext cx="889000" cy="7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162966</xdr:rowOff>
    </xdr:from>
    <xdr:to>
      <xdr:col>3</xdr:col>
      <xdr:colOff>3175</xdr:colOff>
      <xdr:row>56</xdr:row>
      <xdr:rowOff>93116</xdr:rowOff>
    </xdr:to>
    <xdr:sp macro="" textlink="">
      <xdr:nvSpPr>
        <xdr:cNvPr id="129" name="フローチャート : 判断 128"/>
        <xdr:cNvSpPr/>
      </xdr:nvSpPr>
      <xdr:spPr>
        <a:xfrm>
          <a:off x="1968500" y="959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109643</xdr:rowOff>
    </xdr:from>
    <xdr:ext cx="534377" cy="259045"/>
    <xdr:sp macro="" textlink="">
      <xdr:nvSpPr>
        <xdr:cNvPr id="130" name="テキスト ボックス 129"/>
        <xdr:cNvSpPr txBox="1"/>
      </xdr:nvSpPr>
      <xdr:spPr>
        <a:xfrm>
          <a:off x="1752111" y="93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55849</xdr:rowOff>
    </xdr:from>
    <xdr:to>
      <xdr:col>1</xdr:col>
      <xdr:colOff>485775</xdr:colOff>
      <xdr:row>56</xdr:row>
      <xdr:rowOff>157449</xdr:rowOff>
    </xdr:to>
    <xdr:sp macro="" textlink="">
      <xdr:nvSpPr>
        <xdr:cNvPr id="131" name="フローチャート : 判断 130"/>
        <xdr:cNvSpPr/>
      </xdr:nvSpPr>
      <xdr:spPr>
        <a:xfrm>
          <a:off x="1079500" y="965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2526</xdr:rowOff>
    </xdr:from>
    <xdr:ext cx="534377" cy="259045"/>
    <xdr:sp macro="" textlink="">
      <xdr:nvSpPr>
        <xdr:cNvPr id="132" name="テキスト ボックス 131"/>
        <xdr:cNvSpPr txBox="1"/>
      </xdr:nvSpPr>
      <xdr:spPr>
        <a:xfrm>
          <a:off x="863111" y="943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26397</xdr:rowOff>
    </xdr:from>
    <xdr:to>
      <xdr:col>6</xdr:col>
      <xdr:colOff>561975</xdr:colOff>
      <xdr:row>57</xdr:row>
      <xdr:rowOff>127997</xdr:rowOff>
    </xdr:to>
    <xdr:sp macro="" textlink="">
      <xdr:nvSpPr>
        <xdr:cNvPr id="138" name="円/楕円 137"/>
        <xdr:cNvSpPr/>
      </xdr:nvSpPr>
      <xdr:spPr>
        <a:xfrm>
          <a:off x="4584700" y="979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4824</xdr:rowOff>
    </xdr:from>
    <xdr:ext cx="534377" cy="259045"/>
    <xdr:sp macro="" textlink="">
      <xdr:nvSpPr>
        <xdr:cNvPr id="139" name="総務費該当値テキスト"/>
        <xdr:cNvSpPr txBox="1"/>
      </xdr:nvSpPr>
      <xdr:spPr>
        <a:xfrm>
          <a:off x="4686300" y="977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36,281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83528</xdr:rowOff>
    </xdr:from>
    <xdr:to>
      <xdr:col>5</xdr:col>
      <xdr:colOff>409575</xdr:colOff>
      <xdr:row>57</xdr:row>
      <xdr:rowOff>13678</xdr:rowOff>
    </xdr:to>
    <xdr:sp macro="" textlink="">
      <xdr:nvSpPr>
        <xdr:cNvPr id="140" name="円/楕円 139"/>
        <xdr:cNvSpPr/>
      </xdr:nvSpPr>
      <xdr:spPr>
        <a:xfrm>
          <a:off x="3746500" y="968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4805</xdr:rowOff>
    </xdr:from>
    <xdr:ext cx="534377" cy="259045"/>
    <xdr:sp macro="" textlink="">
      <xdr:nvSpPr>
        <xdr:cNvPr id="141" name="テキスト ボックス 140"/>
        <xdr:cNvSpPr txBox="1"/>
      </xdr:nvSpPr>
      <xdr:spPr>
        <a:xfrm>
          <a:off x="3530111" y="977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42,282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80594</xdr:rowOff>
    </xdr:from>
    <xdr:to>
      <xdr:col>4</xdr:col>
      <xdr:colOff>206375</xdr:colOff>
      <xdr:row>57</xdr:row>
      <xdr:rowOff>10744</xdr:rowOff>
    </xdr:to>
    <xdr:sp macro="" textlink="">
      <xdr:nvSpPr>
        <xdr:cNvPr id="142" name="円/楕円 141"/>
        <xdr:cNvSpPr/>
      </xdr:nvSpPr>
      <xdr:spPr>
        <a:xfrm>
          <a:off x="2857500" y="96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1871</xdr:rowOff>
    </xdr:from>
    <xdr:ext cx="534377" cy="259045"/>
    <xdr:sp macro="" textlink="">
      <xdr:nvSpPr>
        <xdr:cNvPr id="143" name="テキスト ボックス 142"/>
        <xdr:cNvSpPr txBox="1"/>
      </xdr:nvSpPr>
      <xdr:spPr>
        <a:xfrm>
          <a:off x="2641111" y="977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42,436</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97930</xdr:rowOff>
    </xdr:from>
    <xdr:to>
      <xdr:col>3</xdr:col>
      <xdr:colOff>3175</xdr:colOff>
      <xdr:row>57</xdr:row>
      <xdr:rowOff>28080</xdr:rowOff>
    </xdr:to>
    <xdr:sp macro="" textlink="">
      <xdr:nvSpPr>
        <xdr:cNvPr id="144" name="円/楕円 143"/>
        <xdr:cNvSpPr/>
      </xdr:nvSpPr>
      <xdr:spPr>
        <a:xfrm>
          <a:off x="1968500" y="969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19207</xdr:rowOff>
    </xdr:from>
    <xdr:ext cx="534377" cy="259045"/>
    <xdr:sp macro="" textlink="">
      <xdr:nvSpPr>
        <xdr:cNvPr id="145" name="テキスト ボックス 144"/>
        <xdr:cNvSpPr txBox="1"/>
      </xdr:nvSpPr>
      <xdr:spPr>
        <a:xfrm>
          <a:off x="1752111" y="979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41,526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2870</xdr:rowOff>
    </xdr:from>
    <xdr:to>
      <xdr:col>1</xdr:col>
      <xdr:colOff>485775</xdr:colOff>
      <xdr:row>57</xdr:row>
      <xdr:rowOff>104470</xdr:rowOff>
    </xdr:to>
    <xdr:sp macro="" textlink="">
      <xdr:nvSpPr>
        <xdr:cNvPr id="146" name="円/楕円 145"/>
        <xdr:cNvSpPr/>
      </xdr:nvSpPr>
      <xdr:spPr>
        <a:xfrm>
          <a:off x="1079500" y="97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95597</xdr:rowOff>
    </xdr:from>
    <xdr:ext cx="534377" cy="259045"/>
    <xdr:sp macro="" textlink="">
      <xdr:nvSpPr>
        <xdr:cNvPr id="147" name="テキスト ボックス 146"/>
        <xdr:cNvSpPr txBox="1"/>
      </xdr:nvSpPr>
      <xdr:spPr>
        <a:xfrm>
          <a:off x="863111" y="986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37,516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192,706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64959</xdr:rowOff>
    </xdr:from>
    <xdr:to>
      <xdr:col>6</xdr:col>
      <xdr:colOff>510540</xdr:colOff>
      <xdr:row>78</xdr:row>
      <xdr:rowOff>103853</xdr:rowOff>
    </xdr:to>
    <xdr:cxnSp macro="">
      <xdr:nvCxnSpPr>
        <xdr:cNvPr id="174" name="直線コネクタ 173"/>
        <xdr:cNvCxnSpPr/>
      </xdr:nvCxnSpPr>
      <xdr:spPr>
        <a:xfrm flipV="1">
          <a:off x="4633595" y="12066459"/>
          <a:ext cx="1270" cy="1410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107680</xdr:rowOff>
    </xdr:from>
    <xdr:ext cx="599010" cy="259045"/>
    <xdr:sp macro="" textlink="">
      <xdr:nvSpPr>
        <xdr:cNvPr id="175" name="民生費最小値テキスト"/>
        <xdr:cNvSpPr txBox="1"/>
      </xdr:nvSpPr>
      <xdr:spPr>
        <a:xfrm>
          <a:off x="4686300" y="1348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105,293</a:t>
          </a:r>
          <a:endParaRPr kumimoji="1" lang="ja-JP" altLang="en-US" sz="1000" b="1">
            <a:latin typeface="ＭＳ Ｐゴシック"/>
          </a:endParaRPr>
        </a:p>
      </xdr:txBody>
    </xdr:sp>
    <xdr:clientData/>
  </xdr:oneCellAnchor>
  <xdr:twoCellAnchor>
    <xdr:from>
      <xdr:col>6</xdr:col>
      <xdr:colOff>422275</xdr:colOff>
      <xdr:row>78</xdr:row>
      <xdr:rowOff>103853</xdr:rowOff>
    </xdr:from>
    <xdr:to>
      <xdr:col>6</xdr:col>
      <xdr:colOff>600075</xdr:colOff>
      <xdr:row>78</xdr:row>
      <xdr:rowOff>103853</xdr:rowOff>
    </xdr:to>
    <xdr:cxnSp macro="">
      <xdr:nvCxnSpPr>
        <xdr:cNvPr id="176" name="直線コネクタ 175"/>
        <xdr:cNvCxnSpPr/>
      </xdr:nvCxnSpPr>
      <xdr:spPr>
        <a:xfrm>
          <a:off x="4546600" y="13476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11636</xdr:rowOff>
    </xdr:from>
    <xdr:ext cx="599010" cy="259045"/>
    <xdr:sp macro="" textlink="">
      <xdr:nvSpPr>
        <xdr:cNvPr id="177" name="民生費最大値テキスト"/>
        <xdr:cNvSpPr txBox="1"/>
      </xdr:nvSpPr>
      <xdr:spPr>
        <a:xfrm>
          <a:off x="4686300" y="1184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234,866</a:t>
          </a:r>
          <a:endParaRPr kumimoji="1" lang="ja-JP" altLang="en-US" sz="1000" b="1">
            <a:latin typeface="ＭＳ Ｐゴシック"/>
          </a:endParaRPr>
        </a:p>
      </xdr:txBody>
    </xdr:sp>
    <xdr:clientData/>
  </xdr:oneCellAnchor>
  <xdr:twoCellAnchor>
    <xdr:from>
      <xdr:col>6</xdr:col>
      <xdr:colOff>422275</xdr:colOff>
      <xdr:row>70</xdr:row>
      <xdr:rowOff>64959</xdr:rowOff>
    </xdr:from>
    <xdr:to>
      <xdr:col>6</xdr:col>
      <xdr:colOff>600075</xdr:colOff>
      <xdr:row>70</xdr:row>
      <xdr:rowOff>64959</xdr:rowOff>
    </xdr:to>
    <xdr:cxnSp macro="">
      <xdr:nvCxnSpPr>
        <xdr:cNvPr id="178" name="直線コネクタ 177"/>
        <xdr:cNvCxnSpPr/>
      </xdr:nvCxnSpPr>
      <xdr:spPr>
        <a:xfrm>
          <a:off x="4546600" y="12066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103592</xdr:rowOff>
    </xdr:from>
    <xdr:to>
      <xdr:col>6</xdr:col>
      <xdr:colOff>511175</xdr:colOff>
      <xdr:row>73</xdr:row>
      <xdr:rowOff>132983</xdr:rowOff>
    </xdr:to>
    <xdr:cxnSp macro="">
      <xdr:nvCxnSpPr>
        <xdr:cNvPr id="179" name="直線コネクタ 178"/>
        <xdr:cNvCxnSpPr/>
      </xdr:nvCxnSpPr>
      <xdr:spPr>
        <a:xfrm flipV="1">
          <a:off x="3797300" y="12619442"/>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2035</xdr:rowOff>
    </xdr:from>
    <xdr:ext cx="599010" cy="259045"/>
    <xdr:sp macro="" textlink="">
      <xdr:nvSpPr>
        <xdr:cNvPr id="180" name="民生費平均値テキスト"/>
        <xdr:cNvSpPr txBox="1"/>
      </xdr:nvSpPr>
      <xdr:spPr>
        <a:xfrm>
          <a:off x="4686300" y="128607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155,248</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23608</xdr:rowOff>
    </xdr:from>
    <xdr:to>
      <xdr:col>6</xdr:col>
      <xdr:colOff>561975</xdr:colOff>
      <xdr:row>75</xdr:row>
      <xdr:rowOff>125208</xdr:rowOff>
    </xdr:to>
    <xdr:sp macro="" textlink="">
      <xdr:nvSpPr>
        <xdr:cNvPr id="181" name="フローチャート : 判断 180"/>
        <xdr:cNvSpPr/>
      </xdr:nvSpPr>
      <xdr:spPr>
        <a:xfrm>
          <a:off x="45847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132983</xdr:rowOff>
    </xdr:from>
    <xdr:to>
      <xdr:col>5</xdr:col>
      <xdr:colOff>358775</xdr:colOff>
      <xdr:row>74</xdr:row>
      <xdr:rowOff>19522</xdr:rowOff>
    </xdr:to>
    <xdr:cxnSp macro="">
      <xdr:nvCxnSpPr>
        <xdr:cNvPr id="182" name="直線コネクタ 181"/>
        <xdr:cNvCxnSpPr/>
      </xdr:nvCxnSpPr>
      <xdr:spPr>
        <a:xfrm flipV="1">
          <a:off x="2908300" y="12648833"/>
          <a:ext cx="889000" cy="5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151688</xdr:rowOff>
    </xdr:from>
    <xdr:to>
      <xdr:col>5</xdr:col>
      <xdr:colOff>409575</xdr:colOff>
      <xdr:row>76</xdr:row>
      <xdr:rowOff>81838</xdr:rowOff>
    </xdr:to>
    <xdr:sp macro="" textlink="">
      <xdr:nvSpPr>
        <xdr:cNvPr id="183" name="フローチャート : 判断 182"/>
        <xdr:cNvSpPr/>
      </xdr:nvSpPr>
      <xdr:spPr>
        <a:xfrm>
          <a:off x="3746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72965</xdr:rowOff>
    </xdr:from>
    <xdr:ext cx="599010" cy="259045"/>
    <xdr:sp macro="" textlink="">
      <xdr:nvSpPr>
        <xdr:cNvPr id="184" name="テキスト ボックス 183"/>
        <xdr:cNvSpPr txBox="1"/>
      </xdr:nvSpPr>
      <xdr:spPr>
        <a:xfrm>
          <a:off x="3497794" y="1310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143,482</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19522</xdr:rowOff>
    </xdr:from>
    <xdr:to>
      <xdr:col>4</xdr:col>
      <xdr:colOff>155575</xdr:colOff>
      <xdr:row>74</xdr:row>
      <xdr:rowOff>137305</xdr:rowOff>
    </xdr:to>
    <xdr:cxnSp macro="">
      <xdr:nvCxnSpPr>
        <xdr:cNvPr id="185" name="直線コネクタ 184"/>
        <xdr:cNvCxnSpPr/>
      </xdr:nvCxnSpPr>
      <xdr:spPr>
        <a:xfrm flipV="1">
          <a:off x="2019300" y="12706822"/>
          <a:ext cx="889000" cy="11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3186</xdr:rowOff>
    </xdr:from>
    <xdr:to>
      <xdr:col>4</xdr:col>
      <xdr:colOff>206375</xdr:colOff>
      <xdr:row>76</xdr:row>
      <xdr:rowOff>104786</xdr:rowOff>
    </xdr:to>
    <xdr:sp macro="" textlink="">
      <xdr:nvSpPr>
        <xdr:cNvPr id="186" name="フローチャート : 判断 185"/>
        <xdr:cNvSpPr/>
      </xdr:nvSpPr>
      <xdr:spPr>
        <a:xfrm>
          <a:off x="2857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95913</xdr:rowOff>
    </xdr:from>
    <xdr:ext cx="599010" cy="259045"/>
    <xdr:sp macro="" textlink="">
      <xdr:nvSpPr>
        <xdr:cNvPr id="187" name="テキスト ボックス 186"/>
        <xdr:cNvSpPr txBox="1"/>
      </xdr:nvSpPr>
      <xdr:spPr>
        <a:xfrm>
          <a:off x="2608794" y="1312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137305</xdr:rowOff>
    </xdr:from>
    <xdr:to>
      <xdr:col>2</xdr:col>
      <xdr:colOff>638175</xdr:colOff>
      <xdr:row>74</xdr:row>
      <xdr:rowOff>142335</xdr:rowOff>
    </xdr:to>
    <xdr:cxnSp macro="">
      <xdr:nvCxnSpPr>
        <xdr:cNvPr id="188" name="直線コネクタ 187"/>
        <xdr:cNvCxnSpPr/>
      </xdr:nvCxnSpPr>
      <xdr:spPr>
        <a:xfrm flipV="1">
          <a:off x="1130300" y="12824605"/>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104772</xdr:rowOff>
    </xdr:from>
    <xdr:to>
      <xdr:col>3</xdr:col>
      <xdr:colOff>3175</xdr:colOff>
      <xdr:row>77</xdr:row>
      <xdr:rowOff>34922</xdr:rowOff>
    </xdr:to>
    <xdr:sp macro="" textlink="">
      <xdr:nvSpPr>
        <xdr:cNvPr id="189" name="フローチャート : 判断 188"/>
        <xdr:cNvSpPr/>
      </xdr:nvSpPr>
      <xdr:spPr>
        <a:xfrm>
          <a:off x="1968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26049</xdr:rowOff>
    </xdr:from>
    <xdr:ext cx="599010" cy="259045"/>
    <xdr:sp macro="" textlink="">
      <xdr:nvSpPr>
        <xdr:cNvPr id="190" name="テキスト ボックス 189"/>
        <xdr:cNvSpPr txBox="1"/>
      </xdr:nvSpPr>
      <xdr:spPr>
        <a:xfrm>
          <a:off x="1719794" y="1322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127763</xdr:rowOff>
    </xdr:from>
    <xdr:to>
      <xdr:col>1</xdr:col>
      <xdr:colOff>485775</xdr:colOff>
      <xdr:row>77</xdr:row>
      <xdr:rowOff>57913</xdr:rowOff>
    </xdr:to>
    <xdr:sp macro="" textlink="">
      <xdr:nvSpPr>
        <xdr:cNvPr id="191" name="フローチャート : 判断 190"/>
        <xdr:cNvSpPr/>
      </xdr:nvSpPr>
      <xdr:spPr>
        <a:xfrm>
          <a:off x="1079500" y="1315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49040</xdr:rowOff>
    </xdr:from>
    <xdr:ext cx="599010" cy="259045"/>
    <xdr:sp macro="" textlink="">
      <xdr:nvSpPr>
        <xdr:cNvPr id="192" name="テキスト ボックス 191"/>
        <xdr:cNvSpPr txBox="1"/>
      </xdr:nvSpPr>
      <xdr:spPr>
        <a:xfrm>
          <a:off x="830794" y="1325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52792</xdr:rowOff>
    </xdr:from>
    <xdr:to>
      <xdr:col>6</xdr:col>
      <xdr:colOff>561975</xdr:colOff>
      <xdr:row>73</xdr:row>
      <xdr:rowOff>154392</xdr:rowOff>
    </xdr:to>
    <xdr:sp macro="" textlink="">
      <xdr:nvSpPr>
        <xdr:cNvPr id="198" name="円/楕円 197"/>
        <xdr:cNvSpPr/>
      </xdr:nvSpPr>
      <xdr:spPr>
        <a:xfrm>
          <a:off x="4584700" y="1256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75669</xdr:rowOff>
    </xdr:from>
    <xdr:ext cx="599010" cy="259045"/>
    <xdr:sp macro="" textlink="">
      <xdr:nvSpPr>
        <xdr:cNvPr id="199" name="民生費該当値テキスト"/>
        <xdr:cNvSpPr txBox="1"/>
      </xdr:nvSpPr>
      <xdr:spPr>
        <a:xfrm>
          <a:off x="4686300" y="1242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184,067</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82183</xdr:rowOff>
    </xdr:from>
    <xdr:to>
      <xdr:col>5</xdr:col>
      <xdr:colOff>409575</xdr:colOff>
      <xdr:row>74</xdr:row>
      <xdr:rowOff>12333</xdr:rowOff>
    </xdr:to>
    <xdr:sp macro="" textlink="">
      <xdr:nvSpPr>
        <xdr:cNvPr id="200" name="円/楕円 199"/>
        <xdr:cNvSpPr/>
      </xdr:nvSpPr>
      <xdr:spPr>
        <a:xfrm>
          <a:off x="3746500" y="1259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28860</xdr:rowOff>
    </xdr:from>
    <xdr:ext cx="599010" cy="259045"/>
    <xdr:sp macro="" textlink="">
      <xdr:nvSpPr>
        <xdr:cNvPr id="201" name="テキスト ボックス 200"/>
        <xdr:cNvSpPr txBox="1"/>
      </xdr:nvSpPr>
      <xdr:spPr>
        <a:xfrm>
          <a:off x="3497794" y="12373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181,367</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140172</xdr:rowOff>
    </xdr:from>
    <xdr:to>
      <xdr:col>4</xdr:col>
      <xdr:colOff>206375</xdr:colOff>
      <xdr:row>74</xdr:row>
      <xdr:rowOff>70322</xdr:rowOff>
    </xdr:to>
    <xdr:sp macro="" textlink="">
      <xdr:nvSpPr>
        <xdr:cNvPr id="202" name="円/楕円 201"/>
        <xdr:cNvSpPr/>
      </xdr:nvSpPr>
      <xdr:spPr>
        <a:xfrm>
          <a:off x="2857500" y="1265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86849</xdr:rowOff>
    </xdr:from>
    <xdr:ext cx="599010" cy="259045"/>
    <xdr:sp macro="" textlink="">
      <xdr:nvSpPr>
        <xdr:cNvPr id="203" name="テキスト ボックス 202"/>
        <xdr:cNvSpPr txBox="1"/>
      </xdr:nvSpPr>
      <xdr:spPr>
        <a:xfrm>
          <a:off x="2608794" y="1243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176,040</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86505</xdr:rowOff>
    </xdr:from>
    <xdr:to>
      <xdr:col>3</xdr:col>
      <xdr:colOff>3175</xdr:colOff>
      <xdr:row>75</xdr:row>
      <xdr:rowOff>16655</xdr:rowOff>
    </xdr:to>
    <xdr:sp macro="" textlink="">
      <xdr:nvSpPr>
        <xdr:cNvPr id="204" name="円/楕円 203"/>
        <xdr:cNvSpPr/>
      </xdr:nvSpPr>
      <xdr:spPr>
        <a:xfrm>
          <a:off x="1968500" y="127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33182</xdr:rowOff>
    </xdr:from>
    <xdr:ext cx="599010" cy="259045"/>
    <xdr:sp macro="" textlink="">
      <xdr:nvSpPr>
        <xdr:cNvPr id="205" name="テキスト ボックス 204"/>
        <xdr:cNvSpPr txBox="1"/>
      </xdr:nvSpPr>
      <xdr:spPr>
        <a:xfrm>
          <a:off x="1719794" y="1254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165,220</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91535</xdr:rowOff>
    </xdr:from>
    <xdr:to>
      <xdr:col>1</xdr:col>
      <xdr:colOff>485775</xdr:colOff>
      <xdr:row>75</xdr:row>
      <xdr:rowOff>21685</xdr:rowOff>
    </xdr:to>
    <xdr:sp macro="" textlink="">
      <xdr:nvSpPr>
        <xdr:cNvPr id="206" name="円/楕円 205"/>
        <xdr:cNvSpPr/>
      </xdr:nvSpPr>
      <xdr:spPr>
        <a:xfrm>
          <a:off x="1079500" y="127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38212</xdr:rowOff>
    </xdr:from>
    <xdr:ext cx="599010" cy="259045"/>
    <xdr:sp macro="" textlink="">
      <xdr:nvSpPr>
        <xdr:cNvPr id="207" name="テキスト ボックス 206"/>
        <xdr:cNvSpPr txBox="1"/>
      </xdr:nvSpPr>
      <xdr:spPr>
        <a:xfrm>
          <a:off x="830794" y="12554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164,758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29,026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28670</xdr:rowOff>
    </xdr:from>
    <xdr:to>
      <xdr:col>6</xdr:col>
      <xdr:colOff>510540</xdr:colOff>
      <xdr:row>99</xdr:row>
      <xdr:rowOff>22543</xdr:rowOff>
    </xdr:to>
    <xdr:cxnSp macro="">
      <xdr:nvCxnSpPr>
        <xdr:cNvPr id="230" name="直線コネクタ 229"/>
        <xdr:cNvCxnSpPr/>
      </xdr:nvCxnSpPr>
      <xdr:spPr>
        <a:xfrm flipV="1">
          <a:off x="4633595" y="15802070"/>
          <a:ext cx="1270" cy="119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26370</xdr:rowOff>
    </xdr:from>
    <xdr:ext cx="534377" cy="259045"/>
    <xdr:sp macro="" textlink="">
      <xdr:nvSpPr>
        <xdr:cNvPr id="231" name="衛生費最小値テキスト"/>
        <xdr:cNvSpPr txBox="1"/>
      </xdr:nvSpPr>
      <xdr:spPr>
        <a:xfrm>
          <a:off x="4686300" y="169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17,625</a:t>
          </a:r>
          <a:endParaRPr kumimoji="1" lang="ja-JP" altLang="en-US" sz="1000" b="1">
            <a:latin typeface="ＭＳ Ｐゴシック"/>
          </a:endParaRPr>
        </a:p>
      </xdr:txBody>
    </xdr:sp>
    <xdr:clientData/>
  </xdr:oneCellAnchor>
  <xdr:twoCellAnchor>
    <xdr:from>
      <xdr:col>6</xdr:col>
      <xdr:colOff>422275</xdr:colOff>
      <xdr:row>99</xdr:row>
      <xdr:rowOff>22543</xdr:rowOff>
    </xdr:from>
    <xdr:to>
      <xdr:col>6</xdr:col>
      <xdr:colOff>600075</xdr:colOff>
      <xdr:row>99</xdr:row>
      <xdr:rowOff>22543</xdr:rowOff>
    </xdr:to>
    <xdr:cxnSp macro="">
      <xdr:nvCxnSpPr>
        <xdr:cNvPr id="232" name="直線コネクタ 231"/>
        <xdr:cNvCxnSpPr/>
      </xdr:nvCxnSpPr>
      <xdr:spPr>
        <a:xfrm>
          <a:off x="4546600" y="169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146797</xdr:rowOff>
    </xdr:from>
    <xdr:ext cx="534377" cy="259045"/>
    <xdr:sp macro="" textlink="">
      <xdr:nvSpPr>
        <xdr:cNvPr id="233" name="衛生費最大値テキスト"/>
        <xdr:cNvSpPr txBox="1"/>
      </xdr:nvSpPr>
      <xdr:spPr>
        <a:xfrm>
          <a:off x="4686300" y="1557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69,857</a:t>
          </a:r>
          <a:endParaRPr kumimoji="1" lang="ja-JP" altLang="en-US" sz="1000" b="1">
            <a:latin typeface="ＭＳ Ｐゴシック"/>
          </a:endParaRPr>
        </a:p>
      </xdr:txBody>
    </xdr:sp>
    <xdr:clientData/>
  </xdr:oneCellAnchor>
  <xdr:twoCellAnchor>
    <xdr:from>
      <xdr:col>6</xdr:col>
      <xdr:colOff>422275</xdr:colOff>
      <xdr:row>92</xdr:row>
      <xdr:rowOff>28670</xdr:rowOff>
    </xdr:from>
    <xdr:to>
      <xdr:col>6</xdr:col>
      <xdr:colOff>600075</xdr:colOff>
      <xdr:row>92</xdr:row>
      <xdr:rowOff>28670</xdr:rowOff>
    </xdr:to>
    <xdr:cxnSp macro="">
      <xdr:nvCxnSpPr>
        <xdr:cNvPr id="234" name="直線コネクタ 233"/>
        <xdr:cNvCxnSpPr/>
      </xdr:nvCxnSpPr>
      <xdr:spPr>
        <a:xfrm>
          <a:off x="4546600" y="1580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54477</xdr:rowOff>
    </xdr:from>
    <xdr:to>
      <xdr:col>6</xdr:col>
      <xdr:colOff>511175</xdr:colOff>
      <xdr:row>97</xdr:row>
      <xdr:rowOff>93500</xdr:rowOff>
    </xdr:to>
    <xdr:cxnSp macro="">
      <xdr:nvCxnSpPr>
        <xdr:cNvPr id="235" name="直線コネクタ 234"/>
        <xdr:cNvCxnSpPr/>
      </xdr:nvCxnSpPr>
      <xdr:spPr>
        <a:xfrm flipV="1">
          <a:off x="3797300" y="16685127"/>
          <a:ext cx="838200" cy="3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160994</xdr:rowOff>
    </xdr:from>
    <xdr:ext cx="534377" cy="259045"/>
    <xdr:sp macro="" textlink="">
      <xdr:nvSpPr>
        <xdr:cNvPr id="236" name="衛生費平均値テキスト"/>
        <xdr:cNvSpPr txBox="1"/>
      </xdr:nvSpPr>
      <xdr:spPr>
        <a:xfrm>
          <a:off x="4686300" y="16448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138117</xdr:rowOff>
    </xdr:from>
    <xdr:to>
      <xdr:col>6</xdr:col>
      <xdr:colOff>561975</xdr:colOff>
      <xdr:row>97</xdr:row>
      <xdr:rowOff>68267</xdr:rowOff>
    </xdr:to>
    <xdr:sp macro="" textlink="">
      <xdr:nvSpPr>
        <xdr:cNvPr id="237" name="フローチャート : 判断 236"/>
        <xdr:cNvSpPr/>
      </xdr:nvSpPr>
      <xdr:spPr>
        <a:xfrm>
          <a:off x="45847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93500</xdr:rowOff>
    </xdr:from>
    <xdr:to>
      <xdr:col>5</xdr:col>
      <xdr:colOff>358775</xdr:colOff>
      <xdr:row>97</xdr:row>
      <xdr:rowOff>109502</xdr:rowOff>
    </xdr:to>
    <xdr:cxnSp macro="">
      <xdr:nvCxnSpPr>
        <xdr:cNvPr id="238" name="直線コネクタ 237"/>
        <xdr:cNvCxnSpPr/>
      </xdr:nvCxnSpPr>
      <xdr:spPr>
        <a:xfrm flipV="1">
          <a:off x="2908300" y="1672415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139421</xdr:rowOff>
    </xdr:from>
    <xdr:to>
      <xdr:col>5</xdr:col>
      <xdr:colOff>409575</xdr:colOff>
      <xdr:row>97</xdr:row>
      <xdr:rowOff>69571</xdr:rowOff>
    </xdr:to>
    <xdr:sp macro="" textlink="">
      <xdr:nvSpPr>
        <xdr:cNvPr id="239" name="フローチャート : 判断 238"/>
        <xdr:cNvSpPr/>
      </xdr:nvSpPr>
      <xdr:spPr>
        <a:xfrm>
          <a:off x="37465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86098</xdr:rowOff>
    </xdr:from>
    <xdr:ext cx="534377" cy="259045"/>
    <xdr:sp macro="" textlink="">
      <xdr:nvSpPr>
        <xdr:cNvPr id="240" name="テキスト ボックス 239"/>
        <xdr:cNvSpPr txBox="1"/>
      </xdr:nvSpPr>
      <xdr:spPr>
        <a:xfrm>
          <a:off x="3530111" y="163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32,790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109502</xdr:rowOff>
    </xdr:from>
    <xdr:to>
      <xdr:col>4</xdr:col>
      <xdr:colOff>155575</xdr:colOff>
      <xdr:row>97</xdr:row>
      <xdr:rowOff>144272</xdr:rowOff>
    </xdr:to>
    <xdr:cxnSp macro="">
      <xdr:nvCxnSpPr>
        <xdr:cNvPr id="241" name="直線コネクタ 240"/>
        <xdr:cNvCxnSpPr/>
      </xdr:nvCxnSpPr>
      <xdr:spPr>
        <a:xfrm flipV="1">
          <a:off x="2019300" y="16740152"/>
          <a:ext cx="889000" cy="3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158921</xdr:rowOff>
    </xdr:from>
    <xdr:to>
      <xdr:col>4</xdr:col>
      <xdr:colOff>206375</xdr:colOff>
      <xdr:row>97</xdr:row>
      <xdr:rowOff>89071</xdr:rowOff>
    </xdr:to>
    <xdr:sp macro="" textlink="">
      <xdr:nvSpPr>
        <xdr:cNvPr id="242" name="フローチャート : 判断 241"/>
        <xdr:cNvSpPr/>
      </xdr:nvSpPr>
      <xdr:spPr>
        <a:xfrm>
          <a:off x="2857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105598</xdr:rowOff>
    </xdr:from>
    <xdr:ext cx="534377" cy="259045"/>
    <xdr:sp macro="" textlink="">
      <xdr:nvSpPr>
        <xdr:cNvPr id="243" name="テキスト ボックス 242"/>
        <xdr:cNvSpPr txBox="1"/>
      </xdr:nvSpPr>
      <xdr:spPr>
        <a:xfrm>
          <a:off x="2641111" y="163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120292</xdr:rowOff>
    </xdr:from>
    <xdr:to>
      <xdr:col>2</xdr:col>
      <xdr:colOff>638175</xdr:colOff>
      <xdr:row>97</xdr:row>
      <xdr:rowOff>144272</xdr:rowOff>
    </xdr:to>
    <xdr:cxnSp macro="">
      <xdr:nvCxnSpPr>
        <xdr:cNvPr id="244" name="直線コネクタ 243"/>
        <xdr:cNvCxnSpPr/>
      </xdr:nvCxnSpPr>
      <xdr:spPr>
        <a:xfrm>
          <a:off x="1130300" y="16750942"/>
          <a:ext cx="889000" cy="2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170328</xdr:rowOff>
    </xdr:from>
    <xdr:to>
      <xdr:col>3</xdr:col>
      <xdr:colOff>3175</xdr:colOff>
      <xdr:row>97</xdr:row>
      <xdr:rowOff>100478</xdr:rowOff>
    </xdr:to>
    <xdr:sp macro="" textlink="">
      <xdr:nvSpPr>
        <xdr:cNvPr id="245" name="フローチャート : 判断 244"/>
        <xdr:cNvSpPr/>
      </xdr:nvSpPr>
      <xdr:spPr>
        <a:xfrm>
          <a:off x="1968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117005</xdr:rowOff>
    </xdr:from>
    <xdr:ext cx="534377" cy="259045"/>
    <xdr:sp macro="" textlink="">
      <xdr:nvSpPr>
        <xdr:cNvPr id="246" name="テキスト ボックス 245"/>
        <xdr:cNvSpPr txBox="1"/>
      </xdr:nvSpPr>
      <xdr:spPr>
        <a:xfrm>
          <a:off x="1752111" y="164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157823</xdr:rowOff>
    </xdr:from>
    <xdr:to>
      <xdr:col>1</xdr:col>
      <xdr:colOff>485775</xdr:colOff>
      <xdr:row>97</xdr:row>
      <xdr:rowOff>87973</xdr:rowOff>
    </xdr:to>
    <xdr:sp macro="" textlink="">
      <xdr:nvSpPr>
        <xdr:cNvPr id="247" name="フローチャート : 判断 246"/>
        <xdr:cNvSpPr/>
      </xdr:nvSpPr>
      <xdr:spPr>
        <a:xfrm>
          <a:off x="1079500" y="166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104500</xdr:rowOff>
    </xdr:from>
    <xdr:ext cx="534377" cy="259045"/>
    <xdr:sp macro="" textlink="">
      <xdr:nvSpPr>
        <xdr:cNvPr id="248" name="テキスト ボックス 247"/>
        <xdr:cNvSpPr txBox="1"/>
      </xdr:nvSpPr>
      <xdr:spPr>
        <a:xfrm>
          <a:off x="863111" y="1639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3677</xdr:rowOff>
    </xdr:from>
    <xdr:to>
      <xdr:col>6</xdr:col>
      <xdr:colOff>561975</xdr:colOff>
      <xdr:row>97</xdr:row>
      <xdr:rowOff>105277</xdr:rowOff>
    </xdr:to>
    <xdr:sp macro="" textlink="">
      <xdr:nvSpPr>
        <xdr:cNvPr id="254" name="円/楕円 253"/>
        <xdr:cNvSpPr/>
      </xdr:nvSpPr>
      <xdr:spPr>
        <a:xfrm>
          <a:off x="4584700" y="1663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153554</xdr:rowOff>
    </xdr:from>
    <xdr:ext cx="534377" cy="259045"/>
    <xdr:sp macro="" textlink="">
      <xdr:nvSpPr>
        <xdr:cNvPr id="255" name="衛生費該当値テキスト"/>
        <xdr:cNvSpPr txBox="1"/>
      </xdr:nvSpPr>
      <xdr:spPr>
        <a:xfrm>
          <a:off x="4686300" y="166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31,228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42700</xdr:rowOff>
    </xdr:from>
    <xdr:to>
      <xdr:col>5</xdr:col>
      <xdr:colOff>409575</xdr:colOff>
      <xdr:row>97</xdr:row>
      <xdr:rowOff>144300</xdr:rowOff>
    </xdr:to>
    <xdr:sp macro="" textlink="">
      <xdr:nvSpPr>
        <xdr:cNvPr id="256" name="円/楕円 255"/>
        <xdr:cNvSpPr/>
      </xdr:nvSpPr>
      <xdr:spPr>
        <a:xfrm>
          <a:off x="3746500" y="1667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135427</xdr:rowOff>
    </xdr:from>
    <xdr:ext cx="534377" cy="259045"/>
    <xdr:sp macro="" textlink="">
      <xdr:nvSpPr>
        <xdr:cNvPr id="257" name="テキスト ボックス 256"/>
        <xdr:cNvSpPr txBox="1"/>
      </xdr:nvSpPr>
      <xdr:spPr>
        <a:xfrm>
          <a:off x="3530111" y="1676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29,521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58702</xdr:rowOff>
    </xdr:from>
    <xdr:to>
      <xdr:col>4</xdr:col>
      <xdr:colOff>206375</xdr:colOff>
      <xdr:row>97</xdr:row>
      <xdr:rowOff>160302</xdr:rowOff>
    </xdr:to>
    <xdr:sp macro="" textlink="">
      <xdr:nvSpPr>
        <xdr:cNvPr id="258" name="円/楕円 257"/>
        <xdr:cNvSpPr/>
      </xdr:nvSpPr>
      <xdr:spPr>
        <a:xfrm>
          <a:off x="2857500" y="1668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151429</xdr:rowOff>
    </xdr:from>
    <xdr:ext cx="534377" cy="259045"/>
    <xdr:sp macro="" textlink="">
      <xdr:nvSpPr>
        <xdr:cNvPr id="259" name="テキスト ボックス 258"/>
        <xdr:cNvSpPr txBox="1"/>
      </xdr:nvSpPr>
      <xdr:spPr>
        <a:xfrm>
          <a:off x="2641111" y="1678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28,821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93472</xdr:rowOff>
    </xdr:from>
    <xdr:to>
      <xdr:col>3</xdr:col>
      <xdr:colOff>3175</xdr:colOff>
      <xdr:row>98</xdr:row>
      <xdr:rowOff>23622</xdr:rowOff>
    </xdr:to>
    <xdr:sp macro="" textlink="">
      <xdr:nvSpPr>
        <xdr:cNvPr id="260" name="円/楕円 259"/>
        <xdr:cNvSpPr/>
      </xdr:nvSpPr>
      <xdr:spPr>
        <a:xfrm>
          <a:off x="1968500" y="167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14749</xdr:rowOff>
    </xdr:from>
    <xdr:ext cx="534377" cy="259045"/>
    <xdr:sp macro="" textlink="">
      <xdr:nvSpPr>
        <xdr:cNvPr id="261" name="テキスト ボックス 260"/>
        <xdr:cNvSpPr txBox="1"/>
      </xdr:nvSpPr>
      <xdr:spPr>
        <a:xfrm>
          <a:off x="1752111" y="168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27,300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69492</xdr:rowOff>
    </xdr:from>
    <xdr:to>
      <xdr:col>1</xdr:col>
      <xdr:colOff>485775</xdr:colOff>
      <xdr:row>97</xdr:row>
      <xdr:rowOff>171092</xdr:rowOff>
    </xdr:to>
    <xdr:sp macro="" textlink="">
      <xdr:nvSpPr>
        <xdr:cNvPr id="262" name="円/楕円 261"/>
        <xdr:cNvSpPr/>
      </xdr:nvSpPr>
      <xdr:spPr>
        <a:xfrm>
          <a:off x="1079500" y="1670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162219</xdr:rowOff>
    </xdr:from>
    <xdr:ext cx="534377" cy="259045"/>
    <xdr:sp macro="" textlink="">
      <xdr:nvSpPr>
        <xdr:cNvPr id="263" name="テキスト ボックス 262"/>
        <xdr:cNvSpPr txBox="1"/>
      </xdr:nvSpPr>
      <xdr:spPr>
        <a:xfrm>
          <a:off x="863111" y="1679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28,349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33</xdr:row>
      <xdr:rowOff>35524</xdr:rowOff>
    </xdr:from>
    <xdr:to>
      <xdr:col>15</xdr:col>
      <xdr:colOff>180340</xdr:colOff>
      <xdr:row>39</xdr:row>
      <xdr:rowOff>97572</xdr:rowOff>
    </xdr:to>
    <xdr:cxnSp macro="">
      <xdr:nvCxnSpPr>
        <xdr:cNvPr id="289" name="直線コネクタ 288"/>
        <xdr:cNvCxnSpPr/>
      </xdr:nvCxnSpPr>
      <xdr:spPr>
        <a:xfrm flipV="1">
          <a:off x="10475595" y="5693374"/>
          <a:ext cx="1270" cy="1090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101399</xdr:rowOff>
    </xdr:from>
    <xdr:ext cx="249299" cy="259045"/>
    <xdr:sp macro="" textlink="">
      <xdr:nvSpPr>
        <xdr:cNvPr id="290" name="労働費最小値テキスト"/>
        <xdr:cNvSpPr txBox="1"/>
      </xdr:nvSpPr>
      <xdr:spPr>
        <a:xfrm>
          <a:off x="10528300" y="6787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a:t>
          </a:r>
          <a:endParaRPr kumimoji="1" lang="ja-JP" altLang="en-US" sz="1000" b="1">
            <a:latin typeface="ＭＳ Ｐゴシック"/>
          </a:endParaRPr>
        </a:p>
      </xdr:txBody>
    </xdr:sp>
    <xdr:clientData/>
  </xdr:oneCellAnchor>
  <xdr:twoCellAnchor>
    <xdr:from>
      <xdr:col>15</xdr:col>
      <xdr:colOff>92075</xdr:colOff>
      <xdr:row>39</xdr:row>
      <xdr:rowOff>97572</xdr:rowOff>
    </xdr:from>
    <xdr:to>
      <xdr:col>15</xdr:col>
      <xdr:colOff>269875</xdr:colOff>
      <xdr:row>39</xdr:row>
      <xdr:rowOff>97572</xdr:rowOff>
    </xdr:to>
    <xdr:cxnSp macro="">
      <xdr:nvCxnSpPr>
        <xdr:cNvPr id="291" name="直線コネクタ 290"/>
        <xdr:cNvCxnSpPr/>
      </xdr:nvCxnSpPr>
      <xdr:spPr>
        <a:xfrm>
          <a:off x="10388600" y="6784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153651</xdr:rowOff>
    </xdr:from>
    <xdr:ext cx="469744" cy="259045"/>
    <xdr:sp macro="" textlink="">
      <xdr:nvSpPr>
        <xdr:cNvPr id="292" name="労働費最大値テキスト"/>
        <xdr:cNvSpPr txBox="1"/>
      </xdr:nvSpPr>
      <xdr:spPr>
        <a:xfrm>
          <a:off x="10528300" y="546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3,344</a:t>
          </a:r>
          <a:endParaRPr kumimoji="1" lang="ja-JP" altLang="en-US" sz="1000" b="1">
            <a:latin typeface="ＭＳ Ｐゴシック"/>
          </a:endParaRPr>
        </a:p>
      </xdr:txBody>
    </xdr:sp>
    <xdr:clientData/>
  </xdr:oneCellAnchor>
  <xdr:twoCellAnchor>
    <xdr:from>
      <xdr:col>15</xdr:col>
      <xdr:colOff>92075</xdr:colOff>
      <xdr:row>33</xdr:row>
      <xdr:rowOff>35524</xdr:rowOff>
    </xdr:from>
    <xdr:to>
      <xdr:col>15</xdr:col>
      <xdr:colOff>269875</xdr:colOff>
      <xdr:row>33</xdr:row>
      <xdr:rowOff>35524</xdr:rowOff>
    </xdr:to>
    <xdr:cxnSp macro="">
      <xdr:nvCxnSpPr>
        <xdr:cNvPr id="293" name="直線コネクタ 292"/>
        <xdr:cNvCxnSpPr/>
      </xdr:nvCxnSpPr>
      <xdr:spPr>
        <a:xfrm>
          <a:off x="10388600" y="569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32</xdr:row>
      <xdr:rowOff>143619</xdr:rowOff>
    </xdr:from>
    <xdr:to>
      <xdr:col>15</xdr:col>
      <xdr:colOff>180975</xdr:colOff>
      <xdr:row>33</xdr:row>
      <xdr:rowOff>65568</xdr:rowOff>
    </xdr:to>
    <xdr:cxnSp macro="">
      <xdr:nvCxnSpPr>
        <xdr:cNvPr id="294" name="直線コネクタ 293"/>
        <xdr:cNvCxnSpPr/>
      </xdr:nvCxnSpPr>
      <xdr:spPr>
        <a:xfrm>
          <a:off x="9639300" y="5630019"/>
          <a:ext cx="838200" cy="9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74511</xdr:rowOff>
    </xdr:from>
    <xdr:ext cx="378565" cy="259045"/>
    <xdr:sp macro="" textlink="">
      <xdr:nvSpPr>
        <xdr:cNvPr id="295" name="労働費平均値テキスト"/>
        <xdr:cNvSpPr txBox="1"/>
      </xdr:nvSpPr>
      <xdr:spPr>
        <a:xfrm>
          <a:off x="10528300" y="64181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96084</xdr:rowOff>
    </xdr:from>
    <xdr:to>
      <xdr:col>15</xdr:col>
      <xdr:colOff>231775</xdr:colOff>
      <xdr:row>38</xdr:row>
      <xdr:rowOff>26234</xdr:rowOff>
    </xdr:to>
    <xdr:sp macro="" textlink="">
      <xdr:nvSpPr>
        <xdr:cNvPr id="296" name="フローチャート : 判断 295"/>
        <xdr:cNvSpPr/>
      </xdr:nvSpPr>
      <xdr:spPr>
        <a:xfrm>
          <a:off x="10426700" y="643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143619</xdr:rowOff>
    </xdr:from>
    <xdr:to>
      <xdr:col>14</xdr:col>
      <xdr:colOff>28575</xdr:colOff>
      <xdr:row>33</xdr:row>
      <xdr:rowOff>16909</xdr:rowOff>
    </xdr:to>
    <xdr:cxnSp macro="">
      <xdr:nvCxnSpPr>
        <xdr:cNvPr id="297" name="直線コネクタ 296"/>
        <xdr:cNvCxnSpPr/>
      </xdr:nvCxnSpPr>
      <xdr:spPr>
        <a:xfrm flipV="1">
          <a:off x="8750300" y="5630019"/>
          <a:ext cx="8890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73551</xdr:rowOff>
    </xdr:from>
    <xdr:to>
      <xdr:col>14</xdr:col>
      <xdr:colOff>79375</xdr:colOff>
      <xdr:row>38</xdr:row>
      <xdr:rowOff>3701</xdr:rowOff>
    </xdr:to>
    <xdr:sp macro="" textlink="">
      <xdr:nvSpPr>
        <xdr:cNvPr id="298" name="フローチャート : 判断 297"/>
        <xdr:cNvSpPr/>
      </xdr:nvSpPr>
      <xdr:spPr>
        <a:xfrm>
          <a:off x="9588500" y="64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166278</xdr:rowOff>
    </xdr:from>
    <xdr:ext cx="378565" cy="259045"/>
    <xdr:sp macro="" textlink="">
      <xdr:nvSpPr>
        <xdr:cNvPr id="299" name="テキスト ボックス 298"/>
        <xdr:cNvSpPr txBox="1"/>
      </xdr:nvSpPr>
      <xdr:spPr>
        <a:xfrm>
          <a:off x="9450017" y="650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9072</xdr:rowOff>
    </xdr:from>
    <xdr:to>
      <xdr:col>12</xdr:col>
      <xdr:colOff>511175</xdr:colOff>
      <xdr:row>33</xdr:row>
      <xdr:rowOff>16909</xdr:rowOff>
    </xdr:to>
    <xdr:cxnSp macro="">
      <xdr:nvCxnSpPr>
        <xdr:cNvPr id="300" name="直線コネクタ 299"/>
        <xdr:cNvCxnSpPr/>
      </xdr:nvCxnSpPr>
      <xdr:spPr>
        <a:xfrm>
          <a:off x="7861300" y="5666922"/>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164338</xdr:rowOff>
    </xdr:from>
    <xdr:to>
      <xdr:col>12</xdr:col>
      <xdr:colOff>561975</xdr:colOff>
      <xdr:row>36</xdr:row>
      <xdr:rowOff>94488</xdr:rowOff>
    </xdr:to>
    <xdr:sp macro="" textlink="">
      <xdr:nvSpPr>
        <xdr:cNvPr id="301" name="フローチャート : 判断 300"/>
        <xdr:cNvSpPr/>
      </xdr:nvSpPr>
      <xdr:spPr>
        <a:xfrm>
          <a:off x="8699500" y="616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85615</xdr:rowOff>
    </xdr:from>
    <xdr:ext cx="469744" cy="259045"/>
    <xdr:sp macro="" textlink="">
      <xdr:nvSpPr>
        <xdr:cNvPr id="302" name="テキスト ボックス 301"/>
        <xdr:cNvSpPr txBox="1"/>
      </xdr:nvSpPr>
      <xdr:spPr>
        <a:xfrm>
          <a:off x="8515427" y="625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50872</xdr:rowOff>
    </xdr:from>
    <xdr:to>
      <xdr:col>11</xdr:col>
      <xdr:colOff>307975</xdr:colOff>
      <xdr:row>33</xdr:row>
      <xdr:rowOff>9072</xdr:rowOff>
    </xdr:to>
    <xdr:cxnSp macro="">
      <xdr:nvCxnSpPr>
        <xdr:cNvPr id="303" name="直線コネクタ 302"/>
        <xdr:cNvCxnSpPr/>
      </xdr:nvCxnSpPr>
      <xdr:spPr>
        <a:xfrm>
          <a:off x="6972300" y="5365822"/>
          <a:ext cx="889000" cy="30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98697</xdr:rowOff>
    </xdr:from>
    <xdr:to>
      <xdr:col>11</xdr:col>
      <xdr:colOff>358775</xdr:colOff>
      <xdr:row>36</xdr:row>
      <xdr:rowOff>28847</xdr:rowOff>
    </xdr:to>
    <xdr:sp macro="" textlink="">
      <xdr:nvSpPr>
        <xdr:cNvPr id="304" name="フローチャート : 判断 303"/>
        <xdr:cNvSpPr/>
      </xdr:nvSpPr>
      <xdr:spPr>
        <a:xfrm>
          <a:off x="7810500" y="609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19974</xdr:rowOff>
    </xdr:from>
    <xdr:ext cx="469744" cy="259045"/>
    <xdr:sp macro="" textlink="">
      <xdr:nvSpPr>
        <xdr:cNvPr id="305" name="テキスト ボックス 304"/>
        <xdr:cNvSpPr txBox="1"/>
      </xdr:nvSpPr>
      <xdr:spPr>
        <a:xfrm>
          <a:off x="7626427" y="619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19993</xdr:rowOff>
    </xdr:from>
    <xdr:to>
      <xdr:col>10</xdr:col>
      <xdr:colOff>155575</xdr:colOff>
      <xdr:row>35</xdr:row>
      <xdr:rowOff>121593</xdr:rowOff>
    </xdr:to>
    <xdr:sp macro="" textlink="">
      <xdr:nvSpPr>
        <xdr:cNvPr id="306" name="フローチャート : 判断 305"/>
        <xdr:cNvSpPr/>
      </xdr:nvSpPr>
      <xdr:spPr>
        <a:xfrm>
          <a:off x="6921500" y="602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112720</xdr:rowOff>
    </xdr:from>
    <xdr:ext cx="469744" cy="259045"/>
    <xdr:sp macro="" textlink="">
      <xdr:nvSpPr>
        <xdr:cNvPr id="307" name="テキスト ボックス 306"/>
        <xdr:cNvSpPr txBox="1"/>
      </xdr:nvSpPr>
      <xdr:spPr>
        <a:xfrm>
          <a:off x="6737427" y="611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14768</xdr:rowOff>
    </xdr:from>
    <xdr:to>
      <xdr:col>15</xdr:col>
      <xdr:colOff>231775</xdr:colOff>
      <xdr:row>33</xdr:row>
      <xdr:rowOff>116368</xdr:rowOff>
    </xdr:to>
    <xdr:sp macro="" textlink="">
      <xdr:nvSpPr>
        <xdr:cNvPr id="313" name="円/楕円 312"/>
        <xdr:cNvSpPr/>
      </xdr:nvSpPr>
      <xdr:spPr>
        <a:xfrm>
          <a:off x="10426700" y="567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109200</xdr:rowOff>
    </xdr:from>
    <xdr:ext cx="469744" cy="259045"/>
    <xdr:sp macro="" textlink="">
      <xdr:nvSpPr>
        <xdr:cNvPr id="314" name="労働費該当値テキスト"/>
        <xdr:cNvSpPr txBox="1"/>
      </xdr:nvSpPr>
      <xdr:spPr>
        <a:xfrm>
          <a:off x="10528300" y="5595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3,252</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92819</xdr:rowOff>
    </xdr:from>
    <xdr:to>
      <xdr:col>14</xdr:col>
      <xdr:colOff>79375</xdr:colOff>
      <xdr:row>33</xdr:row>
      <xdr:rowOff>22969</xdr:rowOff>
    </xdr:to>
    <xdr:sp macro="" textlink="">
      <xdr:nvSpPr>
        <xdr:cNvPr id="315" name="円/楕円 314"/>
        <xdr:cNvSpPr/>
      </xdr:nvSpPr>
      <xdr:spPr>
        <a:xfrm>
          <a:off x="9588500" y="557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31</xdr:row>
      <xdr:rowOff>39496</xdr:rowOff>
    </xdr:from>
    <xdr:ext cx="469744" cy="259045"/>
    <xdr:sp macro="" textlink="">
      <xdr:nvSpPr>
        <xdr:cNvPr id="316" name="テキスト ボックス 315"/>
        <xdr:cNvSpPr txBox="1"/>
      </xdr:nvSpPr>
      <xdr:spPr>
        <a:xfrm>
          <a:off x="9404427" y="535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3,538</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137559</xdr:rowOff>
    </xdr:from>
    <xdr:to>
      <xdr:col>12</xdr:col>
      <xdr:colOff>561975</xdr:colOff>
      <xdr:row>33</xdr:row>
      <xdr:rowOff>67709</xdr:rowOff>
    </xdr:to>
    <xdr:sp macro="" textlink="">
      <xdr:nvSpPr>
        <xdr:cNvPr id="317" name="円/楕円 316"/>
        <xdr:cNvSpPr/>
      </xdr:nvSpPr>
      <xdr:spPr>
        <a:xfrm>
          <a:off x="8699500" y="562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31</xdr:row>
      <xdr:rowOff>84236</xdr:rowOff>
    </xdr:from>
    <xdr:ext cx="469744" cy="259045"/>
    <xdr:sp macro="" textlink="">
      <xdr:nvSpPr>
        <xdr:cNvPr id="318" name="テキスト ボックス 317"/>
        <xdr:cNvSpPr txBox="1"/>
      </xdr:nvSpPr>
      <xdr:spPr>
        <a:xfrm>
          <a:off x="8515427" y="539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3,401</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129722</xdr:rowOff>
    </xdr:from>
    <xdr:to>
      <xdr:col>11</xdr:col>
      <xdr:colOff>358775</xdr:colOff>
      <xdr:row>33</xdr:row>
      <xdr:rowOff>59872</xdr:rowOff>
    </xdr:to>
    <xdr:sp macro="" textlink="">
      <xdr:nvSpPr>
        <xdr:cNvPr id="319" name="円/楕円 318"/>
        <xdr:cNvSpPr/>
      </xdr:nvSpPr>
      <xdr:spPr>
        <a:xfrm>
          <a:off x="7810500" y="561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76399</xdr:rowOff>
    </xdr:from>
    <xdr:ext cx="469744" cy="259045"/>
    <xdr:sp macro="" textlink="">
      <xdr:nvSpPr>
        <xdr:cNvPr id="320" name="テキスト ボックス 319"/>
        <xdr:cNvSpPr txBox="1"/>
      </xdr:nvSpPr>
      <xdr:spPr>
        <a:xfrm>
          <a:off x="7626427" y="539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3,425</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72</xdr:rowOff>
    </xdr:from>
    <xdr:to>
      <xdr:col>10</xdr:col>
      <xdr:colOff>155575</xdr:colOff>
      <xdr:row>31</xdr:row>
      <xdr:rowOff>101672</xdr:rowOff>
    </xdr:to>
    <xdr:sp macro="" textlink="">
      <xdr:nvSpPr>
        <xdr:cNvPr id="321" name="円/楕円 320"/>
        <xdr:cNvSpPr/>
      </xdr:nvSpPr>
      <xdr:spPr>
        <a:xfrm>
          <a:off x="6921500" y="531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118199</xdr:rowOff>
    </xdr:from>
    <xdr:ext cx="469744" cy="259045"/>
    <xdr:sp macro="" textlink="">
      <xdr:nvSpPr>
        <xdr:cNvPr id="322" name="テキスト ボックス 321"/>
        <xdr:cNvSpPr txBox="1"/>
      </xdr:nvSpPr>
      <xdr:spPr>
        <a:xfrm>
          <a:off x="6737427" y="509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3" name="直線コネクタ 332"/>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4" name="テキスト ボックス 333"/>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7" name="直線コネクタ 336"/>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50</xdr:row>
      <xdr:rowOff>111777</xdr:rowOff>
    </xdr:from>
    <xdr:ext cx="531299" cy="259045"/>
    <xdr:sp macro="" textlink="">
      <xdr:nvSpPr>
        <xdr:cNvPr id="338" name="テキスト ボックス 337"/>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136728</xdr:rowOff>
    </xdr:from>
    <xdr:to>
      <xdr:col>15</xdr:col>
      <xdr:colOff>180340</xdr:colOff>
      <xdr:row>58</xdr:row>
      <xdr:rowOff>22257</xdr:rowOff>
    </xdr:to>
    <xdr:cxnSp macro="">
      <xdr:nvCxnSpPr>
        <xdr:cNvPr id="342" name="直線コネクタ 341"/>
        <xdr:cNvCxnSpPr/>
      </xdr:nvCxnSpPr>
      <xdr:spPr>
        <a:xfrm flipV="1">
          <a:off x="10475595" y="8709228"/>
          <a:ext cx="1270" cy="12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26084</xdr:rowOff>
    </xdr:from>
    <xdr:ext cx="313932" cy="259045"/>
    <xdr:sp macro="" textlink="">
      <xdr:nvSpPr>
        <xdr:cNvPr id="343" name="農林水産業費最小値テキスト"/>
        <xdr:cNvSpPr txBox="1"/>
      </xdr:nvSpPr>
      <xdr:spPr>
        <a:xfrm>
          <a:off x="10528300" y="9970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15</xdr:col>
      <xdr:colOff>92075</xdr:colOff>
      <xdr:row>58</xdr:row>
      <xdr:rowOff>22257</xdr:rowOff>
    </xdr:from>
    <xdr:to>
      <xdr:col>15</xdr:col>
      <xdr:colOff>269875</xdr:colOff>
      <xdr:row>58</xdr:row>
      <xdr:rowOff>22257</xdr:rowOff>
    </xdr:to>
    <xdr:cxnSp macro="">
      <xdr:nvCxnSpPr>
        <xdr:cNvPr id="344" name="直線コネクタ 343"/>
        <xdr:cNvCxnSpPr/>
      </xdr:nvCxnSpPr>
      <xdr:spPr>
        <a:xfrm>
          <a:off x="10388600" y="9966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83405</xdr:rowOff>
    </xdr:from>
    <xdr:ext cx="534377" cy="259045"/>
    <xdr:sp macro="" textlink="">
      <xdr:nvSpPr>
        <xdr:cNvPr id="345" name="農林水産業費最大値テキスト"/>
        <xdr:cNvSpPr txBox="1"/>
      </xdr:nvSpPr>
      <xdr:spPr>
        <a:xfrm>
          <a:off x="10528300" y="848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22,052</a:t>
          </a:r>
          <a:endParaRPr kumimoji="1" lang="ja-JP" altLang="en-US" sz="1000" b="1">
            <a:latin typeface="ＭＳ Ｐゴシック"/>
          </a:endParaRPr>
        </a:p>
      </xdr:txBody>
    </xdr:sp>
    <xdr:clientData/>
  </xdr:oneCellAnchor>
  <xdr:twoCellAnchor>
    <xdr:from>
      <xdr:col>15</xdr:col>
      <xdr:colOff>92075</xdr:colOff>
      <xdr:row>50</xdr:row>
      <xdr:rowOff>136728</xdr:rowOff>
    </xdr:from>
    <xdr:to>
      <xdr:col>15</xdr:col>
      <xdr:colOff>269875</xdr:colOff>
      <xdr:row>50</xdr:row>
      <xdr:rowOff>136728</xdr:rowOff>
    </xdr:to>
    <xdr:cxnSp macro="">
      <xdr:nvCxnSpPr>
        <xdr:cNvPr id="346" name="直線コネクタ 345"/>
        <xdr:cNvCxnSpPr/>
      </xdr:nvCxnSpPr>
      <xdr:spPr>
        <a:xfrm>
          <a:off x="10388600" y="870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153301</xdr:rowOff>
    </xdr:from>
    <xdr:to>
      <xdr:col>15</xdr:col>
      <xdr:colOff>180975</xdr:colOff>
      <xdr:row>58</xdr:row>
      <xdr:rowOff>6083</xdr:rowOff>
    </xdr:to>
    <xdr:cxnSp macro="">
      <xdr:nvCxnSpPr>
        <xdr:cNvPr id="347" name="直線コネクタ 346"/>
        <xdr:cNvCxnSpPr/>
      </xdr:nvCxnSpPr>
      <xdr:spPr>
        <a:xfrm flipV="1">
          <a:off x="9639300" y="9925951"/>
          <a:ext cx="8382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112292</xdr:rowOff>
    </xdr:from>
    <xdr:ext cx="469744" cy="259045"/>
    <xdr:sp macro="" textlink="">
      <xdr:nvSpPr>
        <xdr:cNvPr id="348" name="農林水産業費平均値テキスト"/>
        <xdr:cNvSpPr txBox="1"/>
      </xdr:nvSpPr>
      <xdr:spPr>
        <a:xfrm>
          <a:off x="10528300" y="9542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3,991</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89415</xdr:rowOff>
    </xdr:from>
    <xdr:to>
      <xdr:col>15</xdr:col>
      <xdr:colOff>231775</xdr:colOff>
      <xdr:row>57</xdr:row>
      <xdr:rowOff>19565</xdr:rowOff>
    </xdr:to>
    <xdr:sp macro="" textlink="">
      <xdr:nvSpPr>
        <xdr:cNvPr id="349" name="フローチャート : 判断 348"/>
        <xdr:cNvSpPr/>
      </xdr:nvSpPr>
      <xdr:spPr>
        <a:xfrm>
          <a:off x="104267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168561</xdr:rowOff>
    </xdr:from>
    <xdr:to>
      <xdr:col>14</xdr:col>
      <xdr:colOff>28575</xdr:colOff>
      <xdr:row>58</xdr:row>
      <xdr:rowOff>6083</xdr:rowOff>
    </xdr:to>
    <xdr:cxnSp macro="">
      <xdr:nvCxnSpPr>
        <xdr:cNvPr id="350" name="直線コネクタ 349"/>
        <xdr:cNvCxnSpPr/>
      </xdr:nvCxnSpPr>
      <xdr:spPr>
        <a:xfrm>
          <a:off x="8750300" y="9941211"/>
          <a:ext cx="889000" cy="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126047</xdr:rowOff>
    </xdr:from>
    <xdr:to>
      <xdr:col>14</xdr:col>
      <xdr:colOff>79375</xdr:colOff>
      <xdr:row>57</xdr:row>
      <xdr:rowOff>56197</xdr:rowOff>
    </xdr:to>
    <xdr:sp macro="" textlink="">
      <xdr:nvSpPr>
        <xdr:cNvPr id="351" name="フローチャート : 判断 350"/>
        <xdr:cNvSpPr/>
      </xdr:nvSpPr>
      <xdr:spPr>
        <a:xfrm>
          <a:off x="9588500" y="9727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72724</xdr:rowOff>
    </xdr:from>
    <xdr:ext cx="469744" cy="259045"/>
    <xdr:sp macro="" textlink="">
      <xdr:nvSpPr>
        <xdr:cNvPr id="352" name="テキスト ボックス 351"/>
        <xdr:cNvSpPr txBox="1"/>
      </xdr:nvSpPr>
      <xdr:spPr>
        <a:xfrm>
          <a:off x="9404427" y="9502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168561</xdr:rowOff>
    </xdr:from>
    <xdr:to>
      <xdr:col>12</xdr:col>
      <xdr:colOff>511175</xdr:colOff>
      <xdr:row>58</xdr:row>
      <xdr:rowOff>7969</xdr:rowOff>
    </xdr:to>
    <xdr:cxnSp macro="">
      <xdr:nvCxnSpPr>
        <xdr:cNvPr id="353" name="直線コネクタ 352"/>
        <xdr:cNvCxnSpPr/>
      </xdr:nvCxnSpPr>
      <xdr:spPr>
        <a:xfrm flipV="1">
          <a:off x="7861300" y="9941211"/>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12891</xdr:rowOff>
    </xdr:from>
    <xdr:to>
      <xdr:col>12</xdr:col>
      <xdr:colOff>561975</xdr:colOff>
      <xdr:row>55</xdr:row>
      <xdr:rowOff>114491</xdr:rowOff>
    </xdr:to>
    <xdr:sp macro="" textlink="">
      <xdr:nvSpPr>
        <xdr:cNvPr id="354" name="フローチャート : 判断 353"/>
        <xdr:cNvSpPr/>
      </xdr:nvSpPr>
      <xdr:spPr>
        <a:xfrm>
          <a:off x="8699500" y="944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53</xdr:row>
      <xdr:rowOff>131018</xdr:rowOff>
    </xdr:from>
    <xdr:ext cx="469744" cy="259045"/>
    <xdr:sp macro="" textlink="">
      <xdr:nvSpPr>
        <xdr:cNvPr id="355" name="テキスト ボックス 354"/>
        <xdr:cNvSpPr txBox="1"/>
      </xdr:nvSpPr>
      <xdr:spPr>
        <a:xfrm>
          <a:off x="8515427" y="921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7969</xdr:rowOff>
    </xdr:from>
    <xdr:to>
      <xdr:col>11</xdr:col>
      <xdr:colOff>307975</xdr:colOff>
      <xdr:row>58</xdr:row>
      <xdr:rowOff>8141</xdr:rowOff>
    </xdr:to>
    <xdr:cxnSp macro="">
      <xdr:nvCxnSpPr>
        <xdr:cNvPr id="356" name="直線コネクタ 355"/>
        <xdr:cNvCxnSpPr/>
      </xdr:nvCxnSpPr>
      <xdr:spPr>
        <a:xfrm flipV="1">
          <a:off x="6972300" y="9952069"/>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66040</xdr:rowOff>
    </xdr:from>
    <xdr:to>
      <xdr:col>11</xdr:col>
      <xdr:colOff>358775</xdr:colOff>
      <xdr:row>55</xdr:row>
      <xdr:rowOff>167640</xdr:rowOff>
    </xdr:to>
    <xdr:sp macro="" textlink="">
      <xdr:nvSpPr>
        <xdr:cNvPr id="357" name="フローチャート : 判断 356"/>
        <xdr:cNvSpPr/>
      </xdr:nvSpPr>
      <xdr:spPr>
        <a:xfrm>
          <a:off x="7810500" y="949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54</xdr:row>
      <xdr:rowOff>12717</xdr:rowOff>
    </xdr:from>
    <xdr:ext cx="469744" cy="259045"/>
    <xdr:sp macro="" textlink="">
      <xdr:nvSpPr>
        <xdr:cNvPr id="358" name="テキスト ボックス 357"/>
        <xdr:cNvSpPr txBox="1"/>
      </xdr:nvSpPr>
      <xdr:spPr>
        <a:xfrm>
          <a:off x="7626427" y="927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91701</xdr:rowOff>
    </xdr:from>
    <xdr:to>
      <xdr:col>10</xdr:col>
      <xdr:colOff>155575</xdr:colOff>
      <xdr:row>56</xdr:row>
      <xdr:rowOff>21851</xdr:rowOff>
    </xdr:to>
    <xdr:sp macro="" textlink="">
      <xdr:nvSpPr>
        <xdr:cNvPr id="359" name="フローチャート : 判断 358"/>
        <xdr:cNvSpPr/>
      </xdr:nvSpPr>
      <xdr:spPr>
        <a:xfrm>
          <a:off x="6921500" y="952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54</xdr:row>
      <xdr:rowOff>38378</xdr:rowOff>
    </xdr:from>
    <xdr:ext cx="469744" cy="259045"/>
    <xdr:sp macro="" textlink="">
      <xdr:nvSpPr>
        <xdr:cNvPr id="360" name="テキスト ボックス 359"/>
        <xdr:cNvSpPr txBox="1"/>
      </xdr:nvSpPr>
      <xdr:spPr>
        <a:xfrm>
          <a:off x="6737427" y="929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102501</xdr:rowOff>
    </xdr:from>
    <xdr:to>
      <xdr:col>15</xdr:col>
      <xdr:colOff>231775</xdr:colOff>
      <xdr:row>58</xdr:row>
      <xdr:rowOff>32651</xdr:rowOff>
    </xdr:to>
    <xdr:sp macro="" textlink="">
      <xdr:nvSpPr>
        <xdr:cNvPr id="366" name="円/楕円 365"/>
        <xdr:cNvSpPr/>
      </xdr:nvSpPr>
      <xdr:spPr>
        <a:xfrm>
          <a:off x="10426700" y="98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17428</xdr:rowOff>
    </xdr:from>
    <xdr:ext cx="378565" cy="259045"/>
    <xdr:sp macro="" textlink="">
      <xdr:nvSpPr>
        <xdr:cNvPr id="367" name="農林水産業費該当値テキスト"/>
        <xdr:cNvSpPr txBox="1"/>
      </xdr:nvSpPr>
      <xdr:spPr>
        <a:xfrm>
          <a:off x="10528300" y="9790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126733</xdr:rowOff>
    </xdr:from>
    <xdr:to>
      <xdr:col>14</xdr:col>
      <xdr:colOff>79375</xdr:colOff>
      <xdr:row>58</xdr:row>
      <xdr:rowOff>56883</xdr:rowOff>
    </xdr:to>
    <xdr:sp macro="" textlink="">
      <xdr:nvSpPr>
        <xdr:cNvPr id="368" name="円/楕円 367"/>
        <xdr:cNvSpPr/>
      </xdr:nvSpPr>
      <xdr:spPr>
        <a:xfrm>
          <a:off x="9588500" y="989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58</xdr:row>
      <xdr:rowOff>48010</xdr:rowOff>
    </xdr:from>
    <xdr:ext cx="378565" cy="259045"/>
    <xdr:sp macro="" textlink="">
      <xdr:nvSpPr>
        <xdr:cNvPr id="369" name="テキスト ボックス 368"/>
        <xdr:cNvSpPr txBox="1"/>
      </xdr:nvSpPr>
      <xdr:spPr>
        <a:xfrm>
          <a:off x="9450017" y="9992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117761</xdr:rowOff>
    </xdr:from>
    <xdr:to>
      <xdr:col>12</xdr:col>
      <xdr:colOff>561975</xdr:colOff>
      <xdr:row>58</xdr:row>
      <xdr:rowOff>47911</xdr:rowOff>
    </xdr:to>
    <xdr:sp macro="" textlink="">
      <xdr:nvSpPr>
        <xdr:cNvPr id="370" name="円/楕円 369"/>
        <xdr:cNvSpPr/>
      </xdr:nvSpPr>
      <xdr:spPr>
        <a:xfrm>
          <a:off x="8699500" y="989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58</xdr:row>
      <xdr:rowOff>39038</xdr:rowOff>
    </xdr:from>
    <xdr:ext cx="378565" cy="259045"/>
    <xdr:sp macro="" textlink="">
      <xdr:nvSpPr>
        <xdr:cNvPr id="371" name="テキスト ボックス 370"/>
        <xdr:cNvSpPr txBox="1"/>
      </xdr:nvSpPr>
      <xdr:spPr>
        <a:xfrm>
          <a:off x="8561017" y="9983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128619</xdr:rowOff>
    </xdr:from>
    <xdr:to>
      <xdr:col>11</xdr:col>
      <xdr:colOff>358775</xdr:colOff>
      <xdr:row>58</xdr:row>
      <xdr:rowOff>58769</xdr:rowOff>
    </xdr:to>
    <xdr:sp macro="" textlink="">
      <xdr:nvSpPr>
        <xdr:cNvPr id="372" name="円/楕円 371"/>
        <xdr:cNvSpPr/>
      </xdr:nvSpPr>
      <xdr:spPr>
        <a:xfrm>
          <a:off x="7810500" y="990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58</xdr:row>
      <xdr:rowOff>49896</xdr:rowOff>
    </xdr:from>
    <xdr:ext cx="378565" cy="259045"/>
    <xdr:sp macro="" textlink="">
      <xdr:nvSpPr>
        <xdr:cNvPr id="373" name="テキスト ボックス 372"/>
        <xdr:cNvSpPr txBox="1"/>
      </xdr:nvSpPr>
      <xdr:spPr>
        <a:xfrm>
          <a:off x="7672017" y="9993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128791</xdr:rowOff>
    </xdr:from>
    <xdr:to>
      <xdr:col>10</xdr:col>
      <xdr:colOff>155575</xdr:colOff>
      <xdr:row>58</xdr:row>
      <xdr:rowOff>58941</xdr:rowOff>
    </xdr:to>
    <xdr:sp macro="" textlink="">
      <xdr:nvSpPr>
        <xdr:cNvPr id="374" name="円/楕円 373"/>
        <xdr:cNvSpPr/>
      </xdr:nvSpPr>
      <xdr:spPr>
        <a:xfrm>
          <a:off x="6921500" y="990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58</xdr:row>
      <xdr:rowOff>50068</xdr:rowOff>
    </xdr:from>
    <xdr:ext cx="378565" cy="259045"/>
    <xdr:sp macro="" textlink="">
      <xdr:nvSpPr>
        <xdr:cNvPr id="375" name="テキスト ボックス 374"/>
        <xdr:cNvSpPr txBox="1"/>
      </xdr:nvSpPr>
      <xdr:spPr>
        <a:xfrm>
          <a:off x="6783017" y="9994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119080</xdr:rowOff>
    </xdr:from>
    <xdr:to>
      <xdr:col>15</xdr:col>
      <xdr:colOff>180340</xdr:colOff>
      <xdr:row>78</xdr:row>
      <xdr:rowOff>122738</xdr:rowOff>
    </xdr:to>
    <xdr:cxnSp macro="">
      <xdr:nvCxnSpPr>
        <xdr:cNvPr id="397" name="直線コネクタ 396"/>
        <xdr:cNvCxnSpPr/>
      </xdr:nvCxnSpPr>
      <xdr:spPr>
        <a:xfrm flipV="1">
          <a:off x="10475595" y="12292030"/>
          <a:ext cx="1270" cy="120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126565</xdr:rowOff>
    </xdr:from>
    <xdr:ext cx="378565" cy="259045"/>
    <xdr:sp macro="" textlink="">
      <xdr:nvSpPr>
        <xdr:cNvPr id="398" name="商工費最小値テキスト"/>
        <xdr:cNvSpPr txBox="1"/>
      </xdr:nvSpPr>
      <xdr:spPr>
        <a:xfrm>
          <a:off x="10528300" y="13499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15</xdr:col>
      <xdr:colOff>92075</xdr:colOff>
      <xdr:row>78</xdr:row>
      <xdr:rowOff>122738</xdr:rowOff>
    </xdr:from>
    <xdr:to>
      <xdr:col>15</xdr:col>
      <xdr:colOff>269875</xdr:colOff>
      <xdr:row>78</xdr:row>
      <xdr:rowOff>122738</xdr:rowOff>
    </xdr:to>
    <xdr:cxnSp macro="">
      <xdr:nvCxnSpPr>
        <xdr:cNvPr id="399" name="直線コネクタ 398"/>
        <xdr:cNvCxnSpPr/>
      </xdr:nvCxnSpPr>
      <xdr:spPr>
        <a:xfrm>
          <a:off x="10388600" y="13495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65757</xdr:rowOff>
    </xdr:from>
    <xdr:ext cx="534377" cy="259045"/>
    <xdr:sp macro="" textlink="">
      <xdr:nvSpPr>
        <xdr:cNvPr id="400" name="商工費最大値テキスト"/>
        <xdr:cNvSpPr txBox="1"/>
      </xdr:nvSpPr>
      <xdr:spPr>
        <a:xfrm>
          <a:off x="10528300" y="1206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15</xdr:col>
      <xdr:colOff>92075</xdr:colOff>
      <xdr:row>71</xdr:row>
      <xdr:rowOff>119080</xdr:rowOff>
    </xdr:from>
    <xdr:to>
      <xdr:col>15</xdr:col>
      <xdr:colOff>269875</xdr:colOff>
      <xdr:row>71</xdr:row>
      <xdr:rowOff>119080</xdr:rowOff>
    </xdr:to>
    <xdr:cxnSp macro="">
      <xdr:nvCxnSpPr>
        <xdr:cNvPr id="401" name="直線コネクタ 400"/>
        <xdr:cNvCxnSpPr/>
      </xdr:nvCxnSpPr>
      <xdr:spPr>
        <a:xfrm>
          <a:off x="10388600" y="12292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63393</xdr:rowOff>
    </xdr:from>
    <xdr:to>
      <xdr:col>15</xdr:col>
      <xdr:colOff>180975</xdr:colOff>
      <xdr:row>78</xdr:row>
      <xdr:rowOff>99261</xdr:rowOff>
    </xdr:to>
    <xdr:cxnSp macro="">
      <xdr:nvCxnSpPr>
        <xdr:cNvPr id="402" name="直線コネクタ 401"/>
        <xdr:cNvCxnSpPr/>
      </xdr:nvCxnSpPr>
      <xdr:spPr>
        <a:xfrm>
          <a:off x="9639300" y="13436493"/>
          <a:ext cx="838200" cy="3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136329</xdr:rowOff>
    </xdr:from>
    <xdr:ext cx="469744" cy="259045"/>
    <xdr:sp macro="" textlink="">
      <xdr:nvSpPr>
        <xdr:cNvPr id="403" name="商工費平均値テキスト"/>
        <xdr:cNvSpPr txBox="1"/>
      </xdr:nvSpPr>
      <xdr:spPr>
        <a:xfrm>
          <a:off x="10528300" y="1316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113452</xdr:rowOff>
    </xdr:from>
    <xdr:to>
      <xdr:col>15</xdr:col>
      <xdr:colOff>231775</xdr:colOff>
      <xdr:row>78</xdr:row>
      <xdr:rowOff>43602</xdr:rowOff>
    </xdr:to>
    <xdr:sp macro="" textlink="">
      <xdr:nvSpPr>
        <xdr:cNvPr id="404" name="フローチャート : 判断 403"/>
        <xdr:cNvSpPr/>
      </xdr:nvSpPr>
      <xdr:spPr>
        <a:xfrm>
          <a:off x="104267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63393</xdr:rowOff>
    </xdr:from>
    <xdr:to>
      <xdr:col>14</xdr:col>
      <xdr:colOff>28575</xdr:colOff>
      <xdr:row>78</xdr:row>
      <xdr:rowOff>101386</xdr:rowOff>
    </xdr:to>
    <xdr:cxnSp macro="">
      <xdr:nvCxnSpPr>
        <xdr:cNvPr id="405" name="直線コネクタ 404"/>
        <xdr:cNvCxnSpPr/>
      </xdr:nvCxnSpPr>
      <xdr:spPr>
        <a:xfrm flipV="1">
          <a:off x="8750300" y="13436493"/>
          <a:ext cx="889000" cy="3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114824</xdr:rowOff>
    </xdr:from>
    <xdr:to>
      <xdr:col>14</xdr:col>
      <xdr:colOff>79375</xdr:colOff>
      <xdr:row>78</xdr:row>
      <xdr:rowOff>44974</xdr:rowOff>
    </xdr:to>
    <xdr:sp macro="" textlink="">
      <xdr:nvSpPr>
        <xdr:cNvPr id="406" name="フローチャート : 判断 405"/>
        <xdr:cNvSpPr/>
      </xdr:nvSpPr>
      <xdr:spPr>
        <a:xfrm>
          <a:off x="9588500" y="1331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61501</xdr:rowOff>
    </xdr:from>
    <xdr:ext cx="469744" cy="259045"/>
    <xdr:sp macro="" textlink="">
      <xdr:nvSpPr>
        <xdr:cNvPr id="407" name="テキスト ボックス 406"/>
        <xdr:cNvSpPr txBox="1"/>
      </xdr:nvSpPr>
      <xdr:spPr>
        <a:xfrm>
          <a:off x="9404427" y="1309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101386</xdr:rowOff>
    </xdr:from>
    <xdr:to>
      <xdr:col>12</xdr:col>
      <xdr:colOff>511175</xdr:colOff>
      <xdr:row>78</xdr:row>
      <xdr:rowOff>102667</xdr:rowOff>
    </xdr:to>
    <xdr:cxnSp macro="">
      <xdr:nvCxnSpPr>
        <xdr:cNvPr id="408" name="直線コネクタ 407"/>
        <xdr:cNvCxnSpPr/>
      </xdr:nvCxnSpPr>
      <xdr:spPr>
        <a:xfrm flipV="1">
          <a:off x="7861300" y="13474486"/>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70566</xdr:rowOff>
    </xdr:from>
    <xdr:to>
      <xdr:col>12</xdr:col>
      <xdr:colOff>561975</xdr:colOff>
      <xdr:row>78</xdr:row>
      <xdr:rowOff>716</xdr:rowOff>
    </xdr:to>
    <xdr:sp macro="" textlink="">
      <xdr:nvSpPr>
        <xdr:cNvPr id="409" name="フローチャート : 判断 408"/>
        <xdr:cNvSpPr/>
      </xdr:nvSpPr>
      <xdr:spPr>
        <a:xfrm>
          <a:off x="8699500" y="132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17243</xdr:rowOff>
    </xdr:from>
    <xdr:ext cx="469744" cy="259045"/>
    <xdr:sp macro="" textlink="">
      <xdr:nvSpPr>
        <xdr:cNvPr id="410" name="テキスト ボックス 409"/>
        <xdr:cNvSpPr txBox="1"/>
      </xdr:nvSpPr>
      <xdr:spPr>
        <a:xfrm>
          <a:off x="8515427" y="1304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102667</xdr:rowOff>
    </xdr:from>
    <xdr:to>
      <xdr:col>11</xdr:col>
      <xdr:colOff>307975</xdr:colOff>
      <xdr:row>78</xdr:row>
      <xdr:rowOff>102667</xdr:rowOff>
    </xdr:to>
    <xdr:cxnSp macro="">
      <xdr:nvCxnSpPr>
        <xdr:cNvPr id="411" name="直線コネクタ 410"/>
        <xdr:cNvCxnSpPr/>
      </xdr:nvCxnSpPr>
      <xdr:spPr>
        <a:xfrm>
          <a:off x="6972300" y="134757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63640</xdr:rowOff>
    </xdr:from>
    <xdr:to>
      <xdr:col>11</xdr:col>
      <xdr:colOff>358775</xdr:colOff>
      <xdr:row>77</xdr:row>
      <xdr:rowOff>165240</xdr:rowOff>
    </xdr:to>
    <xdr:sp macro="" textlink="">
      <xdr:nvSpPr>
        <xdr:cNvPr id="412" name="フローチャート : 判断 411"/>
        <xdr:cNvSpPr/>
      </xdr:nvSpPr>
      <xdr:spPr>
        <a:xfrm>
          <a:off x="7810500" y="132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10317</xdr:rowOff>
    </xdr:from>
    <xdr:ext cx="469744" cy="259045"/>
    <xdr:sp macro="" textlink="">
      <xdr:nvSpPr>
        <xdr:cNvPr id="413" name="テキスト ボックス 412"/>
        <xdr:cNvSpPr txBox="1"/>
      </xdr:nvSpPr>
      <xdr:spPr>
        <a:xfrm>
          <a:off x="7626427" y="130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70132</xdr:rowOff>
    </xdr:from>
    <xdr:to>
      <xdr:col>10</xdr:col>
      <xdr:colOff>155575</xdr:colOff>
      <xdr:row>78</xdr:row>
      <xdr:rowOff>282</xdr:rowOff>
    </xdr:to>
    <xdr:sp macro="" textlink="">
      <xdr:nvSpPr>
        <xdr:cNvPr id="414" name="フローチャート : 判断 413"/>
        <xdr:cNvSpPr/>
      </xdr:nvSpPr>
      <xdr:spPr>
        <a:xfrm>
          <a:off x="6921500" y="1327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16809</xdr:rowOff>
    </xdr:from>
    <xdr:ext cx="469744" cy="259045"/>
    <xdr:sp macro="" textlink="">
      <xdr:nvSpPr>
        <xdr:cNvPr id="415" name="テキスト ボックス 414"/>
        <xdr:cNvSpPr txBox="1"/>
      </xdr:nvSpPr>
      <xdr:spPr>
        <a:xfrm>
          <a:off x="6737427" y="1304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48461</xdr:rowOff>
    </xdr:from>
    <xdr:to>
      <xdr:col>15</xdr:col>
      <xdr:colOff>231775</xdr:colOff>
      <xdr:row>78</xdr:row>
      <xdr:rowOff>150061</xdr:rowOff>
    </xdr:to>
    <xdr:sp macro="" textlink="">
      <xdr:nvSpPr>
        <xdr:cNvPr id="421" name="円/楕円 420"/>
        <xdr:cNvSpPr/>
      </xdr:nvSpPr>
      <xdr:spPr>
        <a:xfrm>
          <a:off x="10426700" y="1342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134838</xdr:rowOff>
    </xdr:from>
    <xdr:ext cx="469744" cy="259045"/>
    <xdr:sp macro="" textlink="">
      <xdr:nvSpPr>
        <xdr:cNvPr id="422" name="商工費該当値テキスト"/>
        <xdr:cNvSpPr txBox="1"/>
      </xdr:nvSpPr>
      <xdr:spPr>
        <a:xfrm>
          <a:off x="10528300" y="1333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12593</xdr:rowOff>
    </xdr:from>
    <xdr:to>
      <xdr:col>14</xdr:col>
      <xdr:colOff>79375</xdr:colOff>
      <xdr:row>78</xdr:row>
      <xdr:rowOff>114193</xdr:rowOff>
    </xdr:to>
    <xdr:sp macro="" textlink="">
      <xdr:nvSpPr>
        <xdr:cNvPr id="423" name="円/楕円 422"/>
        <xdr:cNvSpPr/>
      </xdr:nvSpPr>
      <xdr:spPr>
        <a:xfrm>
          <a:off x="9588500" y="1338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105320</xdr:rowOff>
    </xdr:from>
    <xdr:ext cx="469744" cy="259045"/>
    <xdr:sp macro="" textlink="">
      <xdr:nvSpPr>
        <xdr:cNvPr id="424" name="テキスト ボックス 423"/>
        <xdr:cNvSpPr txBox="1"/>
      </xdr:nvSpPr>
      <xdr:spPr>
        <a:xfrm>
          <a:off x="9404427" y="13478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50586</xdr:rowOff>
    </xdr:from>
    <xdr:to>
      <xdr:col>12</xdr:col>
      <xdr:colOff>561975</xdr:colOff>
      <xdr:row>78</xdr:row>
      <xdr:rowOff>152186</xdr:rowOff>
    </xdr:to>
    <xdr:sp macro="" textlink="">
      <xdr:nvSpPr>
        <xdr:cNvPr id="425" name="円/楕円 424"/>
        <xdr:cNvSpPr/>
      </xdr:nvSpPr>
      <xdr:spPr>
        <a:xfrm>
          <a:off x="8699500" y="134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143313</xdr:rowOff>
    </xdr:from>
    <xdr:ext cx="469744" cy="259045"/>
    <xdr:sp macro="" textlink="">
      <xdr:nvSpPr>
        <xdr:cNvPr id="426" name="テキスト ボックス 425"/>
        <xdr:cNvSpPr txBox="1"/>
      </xdr:nvSpPr>
      <xdr:spPr>
        <a:xfrm>
          <a:off x="8515427" y="135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51867</xdr:rowOff>
    </xdr:from>
    <xdr:to>
      <xdr:col>11</xdr:col>
      <xdr:colOff>358775</xdr:colOff>
      <xdr:row>78</xdr:row>
      <xdr:rowOff>153467</xdr:rowOff>
    </xdr:to>
    <xdr:sp macro="" textlink="">
      <xdr:nvSpPr>
        <xdr:cNvPr id="427" name="円/楕円 426"/>
        <xdr:cNvSpPr/>
      </xdr:nvSpPr>
      <xdr:spPr>
        <a:xfrm>
          <a:off x="7810500" y="1342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144594</xdr:rowOff>
    </xdr:from>
    <xdr:ext cx="469744" cy="259045"/>
    <xdr:sp macro="" textlink="">
      <xdr:nvSpPr>
        <xdr:cNvPr id="428" name="テキスト ボックス 427"/>
        <xdr:cNvSpPr txBox="1"/>
      </xdr:nvSpPr>
      <xdr:spPr>
        <a:xfrm>
          <a:off x="7626427" y="1351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51867</xdr:rowOff>
    </xdr:from>
    <xdr:to>
      <xdr:col>10</xdr:col>
      <xdr:colOff>155575</xdr:colOff>
      <xdr:row>78</xdr:row>
      <xdr:rowOff>153467</xdr:rowOff>
    </xdr:to>
    <xdr:sp macro="" textlink="">
      <xdr:nvSpPr>
        <xdr:cNvPr id="429" name="円/楕円 428"/>
        <xdr:cNvSpPr/>
      </xdr:nvSpPr>
      <xdr:spPr>
        <a:xfrm>
          <a:off x="6921500" y="1342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144594</xdr:rowOff>
    </xdr:from>
    <xdr:ext cx="469744" cy="259045"/>
    <xdr:sp macro="" textlink="">
      <xdr:nvSpPr>
        <xdr:cNvPr id="430" name="テキスト ボックス 429"/>
        <xdr:cNvSpPr txBox="1"/>
      </xdr:nvSpPr>
      <xdr:spPr>
        <a:xfrm>
          <a:off x="6737427" y="1351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86246</xdr:rowOff>
    </xdr:from>
    <xdr:to>
      <xdr:col>15</xdr:col>
      <xdr:colOff>180340</xdr:colOff>
      <xdr:row>99</xdr:row>
      <xdr:rowOff>2006</xdr:rowOff>
    </xdr:to>
    <xdr:cxnSp macro="">
      <xdr:nvCxnSpPr>
        <xdr:cNvPr id="455" name="直線コネクタ 454"/>
        <xdr:cNvCxnSpPr/>
      </xdr:nvCxnSpPr>
      <xdr:spPr>
        <a:xfrm flipV="1">
          <a:off x="10475595" y="15688196"/>
          <a:ext cx="1270" cy="1287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5833</xdr:rowOff>
    </xdr:from>
    <xdr:ext cx="534377" cy="259045"/>
    <xdr:sp macro="" textlink="">
      <xdr:nvSpPr>
        <xdr:cNvPr id="456" name="土木費最小値テキスト"/>
        <xdr:cNvSpPr txBox="1"/>
      </xdr:nvSpPr>
      <xdr:spPr>
        <a:xfrm>
          <a:off x="10528300" y="1697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22,228</a:t>
          </a:r>
          <a:endParaRPr kumimoji="1" lang="ja-JP" altLang="en-US" sz="1000" b="1">
            <a:latin typeface="ＭＳ Ｐゴシック"/>
          </a:endParaRPr>
        </a:p>
      </xdr:txBody>
    </xdr:sp>
    <xdr:clientData/>
  </xdr:oneCellAnchor>
  <xdr:twoCellAnchor>
    <xdr:from>
      <xdr:col>15</xdr:col>
      <xdr:colOff>92075</xdr:colOff>
      <xdr:row>99</xdr:row>
      <xdr:rowOff>2006</xdr:rowOff>
    </xdr:from>
    <xdr:to>
      <xdr:col>15</xdr:col>
      <xdr:colOff>269875</xdr:colOff>
      <xdr:row>99</xdr:row>
      <xdr:rowOff>2006</xdr:rowOff>
    </xdr:to>
    <xdr:cxnSp macro="">
      <xdr:nvCxnSpPr>
        <xdr:cNvPr id="457" name="直線コネクタ 456"/>
        <xdr:cNvCxnSpPr/>
      </xdr:nvCxnSpPr>
      <xdr:spPr>
        <a:xfrm>
          <a:off x="10388600" y="1697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32923</xdr:rowOff>
    </xdr:from>
    <xdr:ext cx="534377" cy="259045"/>
    <xdr:sp macro="" textlink="">
      <xdr:nvSpPr>
        <xdr:cNvPr id="458" name="土木費最大値テキスト"/>
        <xdr:cNvSpPr txBox="1"/>
      </xdr:nvSpPr>
      <xdr:spPr>
        <a:xfrm>
          <a:off x="10528300" y="1546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89,806</a:t>
          </a:r>
          <a:endParaRPr kumimoji="1" lang="ja-JP" altLang="en-US" sz="1000" b="1">
            <a:latin typeface="ＭＳ Ｐゴシック"/>
          </a:endParaRPr>
        </a:p>
      </xdr:txBody>
    </xdr:sp>
    <xdr:clientData/>
  </xdr:oneCellAnchor>
  <xdr:twoCellAnchor>
    <xdr:from>
      <xdr:col>15</xdr:col>
      <xdr:colOff>92075</xdr:colOff>
      <xdr:row>91</xdr:row>
      <xdr:rowOff>86246</xdr:rowOff>
    </xdr:from>
    <xdr:to>
      <xdr:col>15</xdr:col>
      <xdr:colOff>269875</xdr:colOff>
      <xdr:row>91</xdr:row>
      <xdr:rowOff>86246</xdr:rowOff>
    </xdr:to>
    <xdr:cxnSp macro="">
      <xdr:nvCxnSpPr>
        <xdr:cNvPr id="459" name="直線コネクタ 458"/>
        <xdr:cNvCxnSpPr/>
      </xdr:nvCxnSpPr>
      <xdr:spPr>
        <a:xfrm>
          <a:off x="10388600" y="1568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75501</xdr:rowOff>
    </xdr:from>
    <xdr:to>
      <xdr:col>15</xdr:col>
      <xdr:colOff>180975</xdr:colOff>
      <xdr:row>97</xdr:row>
      <xdr:rowOff>130918</xdr:rowOff>
    </xdr:to>
    <xdr:cxnSp macro="">
      <xdr:nvCxnSpPr>
        <xdr:cNvPr id="460" name="直線コネクタ 459"/>
        <xdr:cNvCxnSpPr/>
      </xdr:nvCxnSpPr>
      <xdr:spPr>
        <a:xfrm flipV="1">
          <a:off x="9639300" y="16534701"/>
          <a:ext cx="838200" cy="22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6214</xdr:rowOff>
    </xdr:from>
    <xdr:ext cx="534377" cy="259045"/>
    <xdr:sp macro="" textlink="">
      <xdr:nvSpPr>
        <xdr:cNvPr id="461" name="土木費平均値テキスト"/>
        <xdr:cNvSpPr txBox="1"/>
      </xdr:nvSpPr>
      <xdr:spPr>
        <a:xfrm>
          <a:off x="10528300" y="16636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36,208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27787</xdr:rowOff>
    </xdr:from>
    <xdr:to>
      <xdr:col>15</xdr:col>
      <xdr:colOff>231775</xdr:colOff>
      <xdr:row>97</xdr:row>
      <xdr:rowOff>129387</xdr:rowOff>
    </xdr:to>
    <xdr:sp macro="" textlink="">
      <xdr:nvSpPr>
        <xdr:cNvPr id="462" name="フローチャート : 判断 461"/>
        <xdr:cNvSpPr/>
      </xdr:nvSpPr>
      <xdr:spPr>
        <a:xfrm>
          <a:off x="10426700" y="166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27172</xdr:rowOff>
    </xdr:from>
    <xdr:to>
      <xdr:col>14</xdr:col>
      <xdr:colOff>28575</xdr:colOff>
      <xdr:row>97</xdr:row>
      <xdr:rowOff>130918</xdr:rowOff>
    </xdr:to>
    <xdr:cxnSp macro="">
      <xdr:nvCxnSpPr>
        <xdr:cNvPr id="463" name="直線コネクタ 462"/>
        <xdr:cNvCxnSpPr/>
      </xdr:nvCxnSpPr>
      <xdr:spPr>
        <a:xfrm>
          <a:off x="8750300" y="16486372"/>
          <a:ext cx="889000" cy="27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37085</xdr:rowOff>
    </xdr:from>
    <xdr:to>
      <xdr:col>14</xdr:col>
      <xdr:colOff>79375</xdr:colOff>
      <xdr:row>97</xdr:row>
      <xdr:rowOff>138685</xdr:rowOff>
    </xdr:to>
    <xdr:sp macro="" textlink="">
      <xdr:nvSpPr>
        <xdr:cNvPr id="464" name="フローチャート : 判断 463"/>
        <xdr:cNvSpPr/>
      </xdr:nvSpPr>
      <xdr:spPr>
        <a:xfrm>
          <a:off x="9588500" y="1666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155212</xdr:rowOff>
    </xdr:from>
    <xdr:ext cx="534377" cy="259045"/>
    <xdr:sp macro="" textlink="">
      <xdr:nvSpPr>
        <xdr:cNvPr id="465" name="テキスト ボックス 464"/>
        <xdr:cNvSpPr txBox="1"/>
      </xdr:nvSpPr>
      <xdr:spPr>
        <a:xfrm>
          <a:off x="9372111" y="1644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35,720</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27172</xdr:rowOff>
    </xdr:from>
    <xdr:to>
      <xdr:col>12</xdr:col>
      <xdr:colOff>511175</xdr:colOff>
      <xdr:row>98</xdr:row>
      <xdr:rowOff>129814</xdr:rowOff>
    </xdr:to>
    <xdr:cxnSp macro="">
      <xdr:nvCxnSpPr>
        <xdr:cNvPr id="466" name="直線コネクタ 465"/>
        <xdr:cNvCxnSpPr/>
      </xdr:nvCxnSpPr>
      <xdr:spPr>
        <a:xfrm flipV="1">
          <a:off x="7861300" y="16486372"/>
          <a:ext cx="889000" cy="44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112083</xdr:rowOff>
    </xdr:from>
    <xdr:to>
      <xdr:col>12</xdr:col>
      <xdr:colOff>561975</xdr:colOff>
      <xdr:row>97</xdr:row>
      <xdr:rowOff>42233</xdr:rowOff>
    </xdr:to>
    <xdr:sp macro="" textlink="">
      <xdr:nvSpPr>
        <xdr:cNvPr id="467" name="フローチャート : 判断 466"/>
        <xdr:cNvSpPr/>
      </xdr:nvSpPr>
      <xdr:spPr>
        <a:xfrm>
          <a:off x="8699500" y="1657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33360</xdr:rowOff>
    </xdr:from>
    <xdr:ext cx="534377" cy="259045"/>
    <xdr:sp macro="" textlink="">
      <xdr:nvSpPr>
        <xdr:cNvPr id="468" name="テキスト ボックス 467"/>
        <xdr:cNvSpPr txBox="1"/>
      </xdr:nvSpPr>
      <xdr:spPr>
        <a:xfrm>
          <a:off x="8483111" y="1666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104611</xdr:rowOff>
    </xdr:from>
    <xdr:to>
      <xdr:col>11</xdr:col>
      <xdr:colOff>307975</xdr:colOff>
      <xdr:row>98</xdr:row>
      <xdr:rowOff>129814</xdr:rowOff>
    </xdr:to>
    <xdr:cxnSp macro="">
      <xdr:nvCxnSpPr>
        <xdr:cNvPr id="469" name="直線コネクタ 468"/>
        <xdr:cNvCxnSpPr/>
      </xdr:nvCxnSpPr>
      <xdr:spPr>
        <a:xfrm>
          <a:off x="6972300" y="16906711"/>
          <a:ext cx="889000" cy="2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70783</xdr:rowOff>
    </xdr:from>
    <xdr:to>
      <xdr:col>11</xdr:col>
      <xdr:colOff>358775</xdr:colOff>
      <xdr:row>97</xdr:row>
      <xdr:rowOff>933</xdr:rowOff>
    </xdr:to>
    <xdr:sp macro="" textlink="">
      <xdr:nvSpPr>
        <xdr:cNvPr id="470" name="フローチャート : 判断 469"/>
        <xdr:cNvSpPr/>
      </xdr:nvSpPr>
      <xdr:spPr>
        <a:xfrm>
          <a:off x="7810500" y="1652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17460</xdr:rowOff>
    </xdr:from>
    <xdr:ext cx="534377" cy="259045"/>
    <xdr:sp macro="" textlink="">
      <xdr:nvSpPr>
        <xdr:cNvPr id="471" name="テキスト ボックス 470"/>
        <xdr:cNvSpPr txBox="1"/>
      </xdr:nvSpPr>
      <xdr:spPr>
        <a:xfrm>
          <a:off x="7594111" y="163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131268</xdr:rowOff>
    </xdr:from>
    <xdr:to>
      <xdr:col>10</xdr:col>
      <xdr:colOff>155575</xdr:colOff>
      <xdr:row>97</xdr:row>
      <xdr:rowOff>61418</xdr:rowOff>
    </xdr:to>
    <xdr:sp macro="" textlink="">
      <xdr:nvSpPr>
        <xdr:cNvPr id="472" name="フローチャート : 判断 471"/>
        <xdr:cNvSpPr/>
      </xdr:nvSpPr>
      <xdr:spPr>
        <a:xfrm>
          <a:off x="6921500" y="1659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77945</xdr:rowOff>
    </xdr:from>
    <xdr:ext cx="534377" cy="259045"/>
    <xdr:sp macro="" textlink="">
      <xdr:nvSpPr>
        <xdr:cNvPr id="473" name="テキスト ボックス 472"/>
        <xdr:cNvSpPr txBox="1"/>
      </xdr:nvSpPr>
      <xdr:spPr>
        <a:xfrm>
          <a:off x="6705111" y="1636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24701</xdr:rowOff>
    </xdr:from>
    <xdr:to>
      <xdr:col>15</xdr:col>
      <xdr:colOff>231775</xdr:colOff>
      <xdr:row>96</xdr:row>
      <xdr:rowOff>126301</xdr:rowOff>
    </xdr:to>
    <xdr:sp macro="" textlink="">
      <xdr:nvSpPr>
        <xdr:cNvPr id="479" name="円/楕円 478"/>
        <xdr:cNvSpPr/>
      </xdr:nvSpPr>
      <xdr:spPr>
        <a:xfrm>
          <a:off x="10426700" y="1648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47578</xdr:rowOff>
    </xdr:from>
    <xdr:ext cx="534377" cy="259045"/>
    <xdr:sp macro="" textlink="">
      <xdr:nvSpPr>
        <xdr:cNvPr id="480" name="土木費該当値テキスト"/>
        <xdr:cNvSpPr txBox="1"/>
      </xdr:nvSpPr>
      <xdr:spPr>
        <a:xfrm>
          <a:off x="10528300" y="163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45,370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80118</xdr:rowOff>
    </xdr:from>
    <xdr:to>
      <xdr:col>14</xdr:col>
      <xdr:colOff>79375</xdr:colOff>
      <xdr:row>98</xdr:row>
      <xdr:rowOff>10268</xdr:rowOff>
    </xdr:to>
    <xdr:sp macro="" textlink="">
      <xdr:nvSpPr>
        <xdr:cNvPr id="481" name="円/楕円 480"/>
        <xdr:cNvSpPr/>
      </xdr:nvSpPr>
      <xdr:spPr>
        <a:xfrm>
          <a:off x="9588500" y="1671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1395</xdr:rowOff>
    </xdr:from>
    <xdr:ext cx="534377" cy="259045"/>
    <xdr:sp macro="" textlink="">
      <xdr:nvSpPr>
        <xdr:cNvPr id="482" name="テキスト ボックス 481"/>
        <xdr:cNvSpPr txBox="1"/>
      </xdr:nvSpPr>
      <xdr:spPr>
        <a:xfrm>
          <a:off x="9372111" y="1680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33,461</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147822</xdr:rowOff>
    </xdr:from>
    <xdr:to>
      <xdr:col>12</xdr:col>
      <xdr:colOff>561975</xdr:colOff>
      <xdr:row>96</xdr:row>
      <xdr:rowOff>77972</xdr:rowOff>
    </xdr:to>
    <xdr:sp macro="" textlink="">
      <xdr:nvSpPr>
        <xdr:cNvPr id="483" name="円/楕円 482"/>
        <xdr:cNvSpPr/>
      </xdr:nvSpPr>
      <xdr:spPr>
        <a:xfrm>
          <a:off x="8699500" y="1643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94499</xdr:rowOff>
    </xdr:from>
    <xdr:ext cx="534377" cy="259045"/>
    <xdr:sp macro="" textlink="">
      <xdr:nvSpPr>
        <xdr:cNvPr id="484" name="テキスト ボックス 483"/>
        <xdr:cNvSpPr txBox="1"/>
      </xdr:nvSpPr>
      <xdr:spPr>
        <a:xfrm>
          <a:off x="8483111" y="162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47,907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79014</xdr:rowOff>
    </xdr:from>
    <xdr:to>
      <xdr:col>11</xdr:col>
      <xdr:colOff>358775</xdr:colOff>
      <xdr:row>99</xdr:row>
      <xdr:rowOff>9164</xdr:rowOff>
    </xdr:to>
    <xdr:sp macro="" textlink="">
      <xdr:nvSpPr>
        <xdr:cNvPr id="485" name="円/楕円 484"/>
        <xdr:cNvSpPr/>
      </xdr:nvSpPr>
      <xdr:spPr>
        <a:xfrm>
          <a:off x="7810500" y="1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291</xdr:rowOff>
    </xdr:from>
    <xdr:ext cx="534377" cy="259045"/>
    <xdr:sp macro="" textlink="">
      <xdr:nvSpPr>
        <xdr:cNvPr id="486" name="テキスト ボックス 485"/>
        <xdr:cNvSpPr txBox="1"/>
      </xdr:nvSpPr>
      <xdr:spPr>
        <a:xfrm>
          <a:off x="7594111" y="1697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24,519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53811</xdr:rowOff>
    </xdr:from>
    <xdr:to>
      <xdr:col>10</xdr:col>
      <xdr:colOff>155575</xdr:colOff>
      <xdr:row>98</xdr:row>
      <xdr:rowOff>155411</xdr:rowOff>
    </xdr:to>
    <xdr:sp macro="" textlink="">
      <xdr:nvSpPr>
        <xdr:cNvPr id="487" name="円/楕円 486"/>
        <xdr:cNvSpPr/>
      </xdr:nvSpPr>
      <xdr:spPr>
        <a:xfrm>
          <a:off x="6921500" y="1685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146538</xdr:rowOff>
    </xdr:from>
    <xdr:ext cx="534377" cy="259045"/>
    <xdr:sp macro="" textlink="">
      <xdr:nvSpPr>
        <xdr:cNvPr id="488" name="テキスト ボックス 487"/>
        <xdr:cNvSpPr txBox="1"/>
      </xdr:nvSpPr>
      <xdr:spPr>
        <a:xfrm>
          <a:off x="6705111" y="1694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25,842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1" name="テキスト ボックス 500"/>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1" name="テキスト ボックス 510"/>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38681</xdr:rowOff>
    </xdr:from>
    <xdr:to>
      <xdr:col>23</xdr:col>
      <xdr:colOff>516889</xdr:colOff>
      <xdr:row>39</xdr:row>
      <xdr:rowOff>154613</xdr:rowOff>
    </xdr:to>
    <xdr:cxnSp macro="">
      <xdr:nvCxnSpPr>
        <xdr:cNvPr id="515" name="直線コネクタ 514"/>
        <xdr:cNvCxnSpPr/>
      </xdr:nvCxnSpPr>
      <xdr:spPr>
        <a:xfrm flipV="1">
          <a:off x="16317595" y="5353631"/>
          <a:ext cx="1269"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158440</xdr:rowOff>
    </xdr:from>
    <xdr:ext cx="469744" cy="259045"/>
    <xdr:sp macro="" textlink="">
      <xdr:nvSpPr>
        <xdr:cNvPr id="516" name="消防費最小値テキスト"/>
        <xdr:cNvSpPr txBox="1"/>
      </xdr:nvSpPr>
      <xdr:spPr>
        <a:xfrm>
          <a:off x="16370300" y="68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8,488</a:t>
          </a:r>
          <a:endParaRPr kumimoji="1" lang="ja-JP" altLang="en-US" sz="1000" b="1">
            <a:latin typeface="ＭＳ Ｐゴシック"/>
          </a:endParaRPr>
        </a:p>
      </xdr:txBody>
    </xdr:sp>
    <xdr:clientData/>
  </xdr:oneCellAnchor>
  <xdr:twoCellAnchor>
    <xdr:from>
      <xdr:col>23</xdr:col>
      <xdr:colOff>428625</xdr:colOff>
      <xdr:row>39</xdr:row>
      <xdr:rowOff>154613</xdr:rowOff>
    </xdr:from>
    <xdr:to>
      <xdr:col>23</xdr:col>
      <xdr:colOff>606425</xdr:colOff>
      <xdr:row>39</xdr:row>
      <xdr:rowOff>154613</xdr:rowOff>
    </xdr:to>
    <xdr:cxnSp macro="">
      <xdr:nvCxnSpPr>
        <xdr:cNvPr id="517" name="直線コネクタ 516"/>
        <xdr:cNvCxnSpPr/>
      </xdr:nvCxnSpPr>
      <xdr:spPr>
        <a:xfrm>
          <a:off x="16230600" y="684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156808</xdr:rowOff>
    </xdr:from>
    <xdr:ext cx="534377" cy="259045"/>
    <xdr:sp macro="" textlink="">
      <xdr:nvSpPr>
        <xdr:cNvPr id="518" name="消防費最大値テキスト"/>
        <xdr:cNvSpPr txBox="1"/>
      </xdr:nvSpPr>
      <xdr:spPr>
        <a:xfrm>
          <a:off x="16370300" y="51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22,153</a:t>
          </a:r>
          <a:endParaRPr kumimoji="1" lang="ja-JP" altLang="en-US" sz="1000" b="1">
            <a:latin typeface="ＭＳ Ｐゴシック"/>
          </a:endParaRPr>
        </a:p>
      </xdr:txBody>
    </xdr:sp>
    <xdr:clientData/>
  </xdr:oneCellAnchor>
  <xdr:twoCellAnchor>
    <xdr:from>
      <xdr:col>23</xdr:col>
      <xdr:colOff>428625</xdr:colOff>
      <xdr:row>31</xdr:row>
      <xdr:rowOff>38681</xdr:rowOff>
    </xdr:from>
    <xdr:to>
      <xdr:col>23</xdr:col>
      <xdr:colOff>606425</xdr:colOff>
      <xdr:row>31</xdr:row>
      <xdr:rowOff>38681</xdr:rowOff>
    </xdr:to>
    <xdr:cxnSp macro="">
      <xdr:nvCxnSpPr>
        <xdr:cNvPr id="519" name="直線コネクタ 518"/>
        <xdr:cNvCxnSpPr/>
      </xdr:nvCxnSpPr>
      <xdr:spPr>
        <a:xfrm>
          <a:off x="16230600" y="535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122827</xdr:rowOff>
    </xdr:from>
    <xdr:to>
      <xdr:col>23</xdr:col>
      <xdr:colOff>517525</xdr:colOff>
      <xdr:row>37</xdr:row>
      <xdr:rowOff>39225</xdr:rowOff>
    </xdr:to>
    <xdr:cxnSp macro="">
      <xdr:nvCxnSpPr>
        <xdr:cNvPr id="520" name="直線コネクタ 519"/>
        <xdr:cNvCxnSpPr/>
      </xdr:nvCxnSpPr>
      <xdr:spPr>
        <a:xfrm>
          <a:off x="15481300" y="6295027"/>
          <a:ext cx="838200" cy="8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91203</xdr:rowOff>
    </xdr:from>
    <xdr:ext cx="534377" cy="259045"/>
    <xdr:sp macro="" textlink="">
      <xdr:nvSpPr>
        <xdr:cNvPr id="521" name="消防費平均値テキスト"/>
        <xdr:cNvSpPr txBox="1"/>
      </xdr:nvSpPr>
      <xdr:spPr>
        <a:xfrm>
          <a:off x="16370300" y="609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13,539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68326</xdr:rowOff>
    </xdr:from>
    <xdr:to>
      <xdr:col>23</xdr:col>
      <xdr:colOff>568325</xdr:colOff>
      <xdr:row>36</xdr:row>
      <xdr:rowOff>169926</xdr:rowOff>
    </xdr:to>
    <xdr:sp macro="" textlink="">
      <xdr:nvSpPr>
        <xdr:cNvPr id="522" name="フローチャート : 判断 521"/>
        <xdr:cNvSpPr/>
      </xdr:nvSpPr>
      <xdr:spPr>
        <a:xfrm>
          <a:off x="162687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122827</xdr:rowOff>
    </xdr:from>
    <xdr:to>
      <xdr:col>22</xdr:col>
      <xdr:colOff>365125</xdr:colOff>
      <xdr:row>36</xdr:row>
      <xdr:rowOff>151239</xdr:rowOff>
    </xdr:to>
    <xdr:cxnSp macro="">
      <xdr:nvCxnSpPr>
        <xdr:cNvPr id="523" name="直線コネクタ 522"/>
        <xdr:cNvCxnSpPr/>
      </xdr:nvCxnSpPr>
      <xdr:spPr>
        <a:xfrm flipV="1">
          <a:off x="14592300" y="6295027"/>
          <a:ext cx="8890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40894</xdr:rowOff>
    </xdr:from>
    <xdr:to>
      <xdr:col>22</xdr:col>
      <xdr:colOff>415925</xdr:colOff>
      <xdr:row>35</xdr:row>
      <xdr:rowOff>142494</xdr:rowOff>
    </xdr:to>
    <xdr:sp macro="" textlink="">
      <xdr:nvSpPr>
        <xdr:cNvPr id="524" name="フローチャート : 判断 523"/>
        <xdr:cNvSpPr/>
      </xdr:nvSpPr>
      <xdr:spPr>
        <a:xfrm>
          <a:off x="15430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159021</xdr:rowOff>
    </xdr:from>
    <xdr:ext cx="534377" cy="259045"/>
    <xdr:sp macro="" textlink="">
      <xdr:nvSpPr>
        <xdr:cNvPr id="525" name="テキスト ボックス 524"/>
        <xdr:cNvSpPr txBox="1"/>
      </xdr:nvSpPr>
      <xdr:spPr>
        <a:xfrm>
          <a:off x="15214111" y="581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15,366</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151239</xdr:rowOff>
    </xdr:from>
    <xdr:to>
      <xdr:col>21</xdr:col>
      <xdr:colOff>161925</xdr:colOff>
      <xdr:row>37</xdr:row>
      <xdr:rowOff>33346</xdr:rowOff>
    </xdr:to>
    <xdr:cxnSp macro="">
      <xdr:nvCxnSpPr>
        <xdr:cNvPr id="526" name="直線コネクタ 525"/>
        <xdr:cNvCxnSpPr/>
      </xdr:nvCxnSpPr>
      <xdr:spPr>
        <a:xfrm flipV="1">
          <a:off x="13703300" y="6323439"/>
          <a:ext cx="889000" cy="5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112631</xdr:rowOff>
    </xdr:from>
    <xdr:to>
      <xdr:col>21</xdr:col>
      <xdr:colOff>212725</xdr:colOff>
      <xdr:row>36</xdr:row>
      <xdr:rowOff>42781</xdr:rowOff>
    </xdr:to>
    <xdr:sp macro="" textlink="">
      <xdr:nvSpPr>
        <xdr:cNvPr id="527" name="フローチャート : 判断 526"/>
        <xdr:cNvSpPr/>
      </xdr:nvSpPr>
      <xdr:spPr>
        <a:xfrm>
          <a:off x="14541500" y="61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59308</xdr:rowOff>
    </xdr:from>
    <xdr:ext cx="534377" cy="259045"/>
    <xdr:sp macro="" textlink="">
      <xdr:nvSpPr>
        <xdr:cNvPr id="528" name="テキスト ボックス 527"/>
        <xdr:cNvSpPr txBox="1"/>
      </xdr:nvSpPr>
      <xdr:spPr>
        <a:xfrm>
          <a:off x="14325111" y="588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33346</xdr:rowOff>
    </xdr:from>
    <xdr:to>
      <xdr:col>19</xdr:col>
      <xdr:colOff>644525</xdr:colOff>
      <xdr:row>37</xdr:row>
      <xdr:rowOff>78087</xdr:rowOff>
    </xdr:to>
    <xdr:cxnSp macro="">
      <xdr:nvCxnSpPr>
        <xdr:cNvPr id="529" name="直線コネクタ 528"/>
        <xdr:cNvCxnSpPr/>
      </xdr:nvCxnSpPr>
      <xdr:spPr>
        <a:xfrm flipV="1">
          <a:off x="12814300" y="6376996"/>
          <a:ext cx="889000" cy="4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5189</xdr:rowOff>
    </xdr:from>
    <xdr:to>
      <xdr:col>20</xdr:col>
      <xdr:colOff>9525</xdr:colOff>
      <xdr:row>36</xdr:row>
      <xdr:rowOff>106789</xdr:rowOff>
    </xdr:to>
    <xdr:sp macro="" textlink="">
      <xdr:nvSpPr>
        <xdr:cNvPr id="530" name="フローチャート : 判断 529"/>
        <xdr:cNvSpPr/>
      </xdr:nvSpPr>
      <xdr:spPr>
        <a:xfrm>
          <a:off x="13652500" y="617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123316</xdr:rowOff>
    </xdr:from>
    <xdr:ext cx="534377" cy="259045"/>
    <xdr:sp macro="" textlink="">
      <xdr:nvSpPr>
        <xdr:cNvPr id="531" name="テキスト ボックス 530"/>
        <xdr:cNvSpPr txBox="1"/>
      </xdr:nvSpPr>
      <xdr:spPr>
        <a:xfrm>
          <a:off x="13436111" y="595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78341</xdr:rowOff>
    </xdr:from>
    <xdr:to>
      <xdr:col>18</xdr:col>
      <xdr:colOff>492125</xdr:colOff>
      <xdr:row>37</xdr:row>
      <xdr:rowOff>8491</xdr:rowOff>
    </xdr:to>
    <xdr:sp macro="" textlink="">
      <xdr:nvSpPr>
        <xdr:cNvPr id="532" name="フローチャート : 判断 531"/>
        <xdr:cNvSpPr/>
      </xdr:nvSpPr>
      <xdr:spPr>
        <a:xfrm>
          <a:off x="12763500" y="625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25018</xdr:rowOff>
    </xdr:from>
    <xdr:ext cx="534377" cy="259045"/>
    <xdr:sp macro="" textlink="">
      <xdr:nvSpPr>
        <xdr:cNvPr id="533" name="テキスト ボックス 532"/>
        <xdr:cNvSpPr txBox="1"/>
      </xdr:nvSpPr>
      <xdr:spPr>
        <a:xfrm>
          <a:off x="12547111" y="602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159875</xdr:rowOff>
    </xdr:from>
    <xdr:to>
      <xdr:col>23</xdr:col>
      <xdr:colOff>568325</xdr:colOff>
      <xdr:row>37</xdr:row>
      <xdr:rowOff>90025</xdr:rowOff>
    </xdr:to>
    <xdr:sp macro="" textlink="">
      <xdr:nvSpPr>
        <xdr:cNvPr id="539" name="円/楕円 538"/>
        <xdr:cNvSpPr/>
      </xdr:nvSpPr>
      <xdr:spPr>
        <a:xfrm>
          <a:off x="16268700" y="633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138302</xdr:rowOff>
    </xdr:from>
    <xdr:ext cx="534377" cy="259045"/>
    <xdr:sp macro="" textlink="">
      <xdr:nvSpPr>
        <xdr:cNvPr id="540" name="消防費該当値テキスト"/>
        <xdr:cNvSpPr txBox="1"/>
      </xdr:nvSpPr>
      <xdr:spPr>
        <a:xfrm>
          <a:off x="16370300" y="631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12,698</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72027</xdr:rowOff>
    </xdr:from>
    <xdr:to>
      <xdr:col>22</xdr:col>
      <xdr:colOff>415925</xdr:colOff>
      <xdr:row>37</xdr:row>
      <xdr:rowOff>2177</xdr:rowOff>
    </xdr:to>
    <xdr:sp macro="" textlink="">
      <xdr:nvSpPr>
        <xdr:cNvPr id="541" name="円/楕円 540"/>
        <xdr:cNvSpPr/>
      </xdr:nvSpPr>
      <xdr:spPr>
        <a:xfrm>
          <a:off x="15430500" y="624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164754</xdr:rowOff>
    </xdr:from>
    <xdr:ext cx="534377" cy="259045"/>
    <xdr:sp macro="" textlink="">
      <xdr:nvSpPr>
        <xdr:cNvPr id="542" name="テキスト ボックス 541"/>
        <xdr:cNvSpPr txBox="1"/>
      </xdr:nvSpPr>
      <xdr:spPr>
        <a:xfrm>
          <a:off x="15214111" y="633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13,505</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100439</xdr:rowOff>
    </xdr:from>
    <xdr:to>
      <xdr:col>21</xdr:col>
      <xdr:colOff>212725</xdr:colOff>
      <xdr:row>37</xdr:row>
      <xdr:rowOff>30589</xdr:rowOff>
    </xdr:to>
    <xdr:sp macro="" textlink="">
      <xdr:nvSpPr>
        <xdr:cNvPr id="543" name="円/楕円 542"/>
        <xdr:cNvSpPr/>
      </xdr:nvSpPr>
      <xdr:spPr>
        <a:xfrm>
          <a:off x="14541500" y="627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21716</xdr:rowOff>
    </xdr:from>
    <xdr:ext cx="534377" cy="259045"/>
    <xdr:sp macro="" textlink="">
      <xdr:nvSpPr>
        <xdr:cNvPr id="544" name="テキスト ボックス 543"/>
        <xdr:cNvSpPr txBox="1"/>
      </xdr:nvSpPr>
      <xdr:spPr>
        <a:xfrm>
          <a:off x="14325111" y="636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13,244</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153996</xdr:rowOff>
    </xdr:from>
    <xdr:to>
      <xdr:col>20</xdr:col>
      <xdr:colOff>9525</xdr:colOff>
      <xdr:row>37</xdr:row>
      <xdr:rowOff>84146</xdr:rowOff>
    </xdr:to>
    <xdr:sp macro="" textlink="">
      <xdr:nvSpPr>
        <xdr:cNvPr id="545" name="円/楕円 544"/>
        <xdr:cNvSpPr/>
      </xdr:nvSpPr>
      <xdr:spPr>
        <a:xfrm>
          <a:off x="13652500" y="632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75273</xdr:rowOff>
    </xdr:from>
    <xdr:ext cx="534377" cy="259045"/>
    <xdr:sp macro="" textlink="">
      <xdr:nvSpPr>
        <xdr:cNvPr id="546" name="テキスト ボックス 545"/>
        <xdr:cNvSpPr txBox="1"/>
      </xdr:nvSpPr>
      <xdr:spPr>
        <a:xfrm>
          <a:off x="13436111" y="641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12,752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27287</xdr:rowOff>
    </xdr:from>
    <xdr:to>
      <xdr:col>18</xdr:col>
      <xdr:colOff>492125</xdr:colOff>
      <xdr:row>37</xdr:row>
      <xdr:rowOff>128887</xdr:rowOff>
    </xdr:to>
    <xdr:sp macro="" textlink="">
      <xdr:nvSpPr>
        <xdr:cNvPr id="547" name="円/楕円 546"/>
        <xdr:cNvSpPr/>
      </xdr:nvSpPr>
      <xdr:spPr>
        <a:xfrm>
          <a:off x="12763500" y="63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120014</xdr:rowOff>
    </xdr:from>
    <xdr:ext cx="534377" cy="259045"/>
    <xdr:sp macro="" textlink="">
      <xdr:nvSpPr>
        <xdr:cNvPr id="548" name="テキスト ボックス 547"/>
        <xdr:cNvSpPr txBox="1"/>
      </xdr:nvSpPr>
      <xdr:spPr>
        <a:xfrm>
          <a:off x="12547111" y="646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12,341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37790</xdr:rowOff>
    </xdr:from>
    <xdr:to>
      <xdr:col>23</xdr:col>
      <xdr:colOff>516889</xdr:colOff>
      <xdr:row>58</xdr:row>
      <xdr:rowOff>85727</xdr:rowOff>
    </xdr:to>
    <xdr:cxnSp macro="">
      <xdr:nvCxnSpPr>
        <xdr:cNvPr id="571" name="直線コネクタ 570"/>
        <xdr:cNvCxnSpPr/>
      </xdr:nvCxnSpPr>
      <xdr:spPr>
        <a:xfrm flipV="1">
          <a:off x="16317595" y="8610290"/>
          <a:ext cx="1269" cy="141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89554</xdr:rowOff>
    </xdr:from>
    <xdr:ext cx="534377" cy="259045"/>
    <xdr:sp macro="" textlink="">
      <xdr:nvSpPr>
        <xdr:cNvPr id="572" name="教育費最小値テキスト"/>
        <xdr:cNvSpPr txBox="1"/>
      </xdr:nvSpPr>
      <xdr:spPr>
        <a:xfrm>
          <a:off x="16370300" y="1003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22,361</a:t>
          </a:r>
          <a:endParaRPr kumimoji="1" lang="ja-JP" altLang="en-US" sz="1000" b="1">
            <a:latin typeface="ＭＳ Ｐゴシック"/>
          </a:endParaRPr>
        </a:p>
      </xdr:txBody>
    </xdr:sp>
    <xdr:clientData/>
  </xdr:oneCellAnchor>
  <xdr:twoCellAnchor>
    <xdr:from>
      <xdr:col>23</xdr:col>
      <xdr:colOff>428625</xdr:colOff>
      <xdr:row>58</xdr:row>
      <xdr:rowOff>85727</xdr:rowOff>
    </xdr:from>
    <xdr:to>
      <xdr:col>23</xdr:col>
      <xdr:colOff>606425</xdr:colOff>
      <xdr:row>58</xdr:row>
      <xdr:rowOff>85727</xdr:rowOff>
    </xdr:to>
    <xdr:cxnSp macro="">
      <xdr:nvCxnSpPr>
        <xdr:cNvPr id="573" name="直線コネクタ 572"/>
        <xdr:cNvCxnSpPr/>
      </xdr:nvCxnSpPr>
      <xdr:spPr>
        <a:xfrm>
          <a:off x="16230600" y="10029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155917</xdr:rowOff>
    </xdr:from>
    <xdr:ext cx="534377" cy="259045"/>
    <xdr:sp macro="" textlink="">
      <xdr:nvSpPr>
        <xdr:cNvPr id="574" name="教育費最大値テキスト"/>
        <xdr:cNvSpPr txBox="1"/>
      </xdr:nvSpPr>
      <xdr:spPr>
        <a:xfrm>
          <a:off x="16370300" y="83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84,458</a:t>
          </a:r>
          <a:endParaRPr kumimoji="1" lang="ja-JP" altLang="en-US" sz="1000" b="1">
            <a:latin typeface="ＭＳ Ｐゴシック"/>
          </a:endParaRPr>
        </a:p>
      </xdr:txBody>
    </xdr:sp>
    <xdr:clientData/>
  </xdr:oneCellAnchor>
  <xdr:twoCellAnchor>
    <xdr:from>
      <xdr:col>23</xdr:col>
      <xdr:colOff>428625</xdr:colOff>
      <xdr:row>50</xdr:row>
      <xdr:rowOff>37790</xdr:rowOff>
    </xdr:from>
    <xdr:to>
      <xdr:col>23</xdr:col>
      <xdr:colOff>606425</xdr:colOff>
      <xdr:row>50</xdr:row>
      <xdr:rowOff>37790</xdr:rowOff>
    </xdr:to>
    <xdr:cxnSp macro="">
      <xdr:nvCxnSpPr>
        <xdr:cNvPr id="575" name="直線コネクタ 574"/>
        <xdr:cNvCxnSpPr/>
      </xdr:nvCxnSpPr>
      <xdr:spPr>
        <a:xfrm>
          <a:off x="16230600" y="861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163223</xdr:rowOff>
    </xdr:from>
    <xdr:to>
      <xdr:col>23</xdr:col>
      <xdr:colOff>517525</xdr:colOff>
      <xdr:row>56</xdr:row>
      <xdr:rowOff>34933</xdr:rowOff>
    </xdr:to>
    <xdr:cxnSp macro="">
      <xdr:nvCxnSpPr>
        <xdr:cNvPr id="576" name="直線コネクタ 575"/>
        <xdr:cNvCxnSpPr/>
      </xdr:nvCxnSpPr>
      <xdr:spPr>
        <a:xfrm>
          <a:off x="15481300" y="9592973"/>
          <a:ext cx="838200" cy="4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154172</xdr:rowOff>
    </xdr:from>
    <xdr:ext cx="534377" cy="259045"/>
    <xdr:sp macro="" textlink="">
      <xdr:nvSpPr>
        <xdr:cNvPr id="577" name="教育費平均値テキスト"/>
        <xdr:cNvSpPr txBox="1"/>
      </xdr:nvSpPr>
      <xdr:spPr>
        <a:xfrm>
          <a:off x="16370300" y="958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4295</xdr:rowOff>
    </xdr:from>
    <xdr:to>
      <xdr:col>23</xdr:col>
      <xdr:colOff>568325</xdr:colOff>
      <xdr:row>56</xdr:row>
      <xdr:rowOff>105895</xdr:rowOff>
    </xdr:to>
    <xdr:sp macro="" textlink="">
      <xdr:nvSpPr>
        <xdr:cNvPr id="578" name="フローチャート : 判断 577"/>
        <xdr:cNvSpPr/>
      </xdr:nvSpPr>
      <xdr:spPr>
        <a:xfrm>
          <a:off x="162687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88448</xdr:rowOff>
    </xdr:from>
    <xdr:to>
      <xdr:col>22</xdr:col>
      <xdr:colOff>365125</xdr:colOff>
      <xdr:row>55</xdr:row>
      <xdr:rowOff>163223</xdr:rowOff>
    </xdr:to>
    <xdr:cxnSp macro="">
      <xdr:nvCxnSpPr>
        <xdr:cNvPr id="579" name="直線コネクタ 578"/>
        <xdr:cNvCxnSpPr/>
      </xdr:nvCxnSpPr>
      <xdr:spPr>
        <a:xfrm>
          <a:off x="14592300" y="9518198"/>
          <a:ext cx="889000" cy="7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99690</xdr:rowOff>
    </xdr:from>
    <xdr:to>
      <xdr:col>22</xdr:col>
      <xdr:colOff>415925</xdr:colOff>
      <xdr:row>56</xdr:row>
      <xdr:rowOff>29840</xdr:rowOff>
    </xdr:to>
    <xdr:sp macro="" textlink="">
      <xdr:nvSpPr>
        <xdr:cNvPr id="580" name="フローチャート : 判断 579"/>
        <xdr:cNvSpPr/>
      </xdr:nvSpPr>
      <xdr:spPr>
        <a:xfrm>
          <a:off x="154305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46367</xdr:rowOff>
    </xdr:from>
    <xdr:ext cx="534377" cy="259045"/>
    <xdr:sp macro="" textlink="">
      <xdr:nvSpPr>
        <xdr:cNvPr id="581" name="テキスト ボックス 580"/>
        <xdr:cNvSpPr txBox="1"/>
      </xdr:nvSpPr>
      <xdr:spPr>
        <a:xfrm>
          <a:off x="15214111" y="930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42,028</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88448</xdr:rowOff>
    </xdr:from>
    <xdr:to>
      <xdr:col>21</xdr:col>
      <xdr:colOff>161925</xdr:colOff>
      <xdr:row>56</xdr:row>
      <xdr:rowOff>65177</xdr:rowOff>
    </xdr:to>
    <xdr:cxnSp macro="">
      <xdr:nvCxnSpPr>
        <xdr:cNvPr id="582" name="直線コネクタ 581"/>
        <xdr:cNvCxnSpPr/>
      </xdr:nvCxnSpPr>
      <xdr:spPr>
        <a:xfrm flipV="1">
          <a:off x="13703300" y="9518198"/>
          <a:ext cx="889000" cy="14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22241</xdr:rowOff>
    </xdr:from>
    <xdr:to>
      <xdr:col>21</xdr:col>
      <xdr:colOff>212725</xdr:colOff>
      <xdr:row>55</xdr:row>
      <xdr:rowOff>123841</xdr:rowOff>
    </xdr:to>
    <xdr:sp macro="" textlink="">
      <xdr:nvSpPr>
        <xdr:cNvPr id="583" name="フローチャート : 判断 582"/>
        <xdr:cNvSpPr/>
      </xdr:nvSpPr>
      <xdr:spPr>
        <a:xfrm>
          <a:off x="14541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140368</xdr:rowOff>
    </xdr:from>
    <xdr:ext cx="534377" cy="259045"/>
    <xdr:sp macro="" textlink="">
      <xdr:nvSpPr>
        <xdr:cNvPr id="584" name="テキスト ボックス 583"/>
        <xdr:cNvSpPr txBox="1"/>
      </xdr:nvSpPr>
      <xdr:spPr>
        <a:xfrm>
          <a:off x="14325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65177</xdr:rowOff>
    </xdr:from>
    <xdr:to>
      <xdr:col>19</xdr:col>
      <xdr:colOff>644525</xdr:colOff>
      <xdr:row>56</xdr:row>
      <xdr:rowOff>117869</xdr:rowOff>
    </xdr:to>
    <xdr:cxnSp macro="">
      <xdr:nvCxnSpPr>
        <xdr:cNvPr id="585" name="直線コネクタ 584"/>
        <xdr:cNvCxnSpPr/>
      </xdr:nvCxnSpPr>
      <xdr:spPr>
        <a:xfrm flipV="1">
          <a:off x="12814300" y="9666377"/>
          <a:ext cx="889000" cy="5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69149</xdr:rowOff>
    </xdr:from>
    <xdr:to>
      <xdr:col>20</xdr:col>
      <xdr:colOff>9525</xdr:colOff>
      <xdr:row>55</xdr:row>
      <xdr:rowOff>170749</xdr:rowOff>
    </xdr:to>
    <xdr:sp macro="" textlink="">
      <xdr:nvSpPr>
        <xdr:cNvPr id="586" name="フローチャート : 判断 585"/>
        <xdr:cNvSpPr/>
      </xdr:nvSpPr>
      <xdr:spPr>
        <a:xfrm>
          <a:off x="13652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15826</xdr:rowOff>
    </xdr:from>
    <xdr:ext cx="534377" cy="259045"/>
    <xdr:sp macro="" textlink="">
      <xdr:nvSpPr>
        <xdr:cNvPr id="587" name="テキスト ボックス 586"/>
        <xdr:cNvSpPr txBox="1"/>
      </xdr:nvSpPr>
      <xdr:spPr>
        <a:xfrm>
          <a:off x="13436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138574</xdr:rowOff>
    </xdr:from>
    <xdr:to>
      <xdr:col>18</xdr:col>
      <xdr:colOff>492125</xdr:colOff>
      <xdr:row>56</xdr:row>
      <xdr:rowOff>68724</xdr:rowOff>
    </xdr:to>
    <xdr:sp macro="" textlink="">
      <xdr:nvSpPr>
        <xdr:cNvPr id="588" name="フローチャート : 判断 587"/>
        <xdr:cNvSpPr/>
      </xdr:nvSpPr>
      <xdr:spPr>
        <a:xfrm>
          <a:off x="12763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85251</xdr:rowOff>
    </xdr:from>
    <xdr:ext cx="534377" cy="259045"/>
    <xdr:sp macro="" textlink="">
      <xdr:nvSpPr>
        <xdr:cNvPr id="589" name="テキスト ボックス 588"/>
        <xdr:cNvSpPr txBox="1"/>
      </xdr:nvSpPr>
      <xdr:spPr>
        <a:xfrm>
          <a:off x="12547111" y="93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155583</xdr:rowOff>
    </xdr:from>
    <xdr:to>
      <xdr:col>23</xdr:col>
      <xdr:colOff>568325</xdr:colOff>
      <xdr:row>56</xdr:row>
      <xdr:rowOff>85733</xdr:rowOff>
    </xdr:to>
    <xdr:sp macro="" textlink="">
      <xdr:nvSpPr>
        <xdr:cNvPr id="595" name="円/楕円 594"/>
        <xdr:cNvSpPr/>
      </xdr:nvSpPr>
      <xdr:spPr>
        <a:xfrm>
          <a:off x="16268700" y="958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7010</xdr:rowOff>
    </xdr:from>
    <xdr:ext cx="534377" cy="259045"/>
    <xdr:sp macro="" textlink="">
      <xdr:nvSpPr>
        <xdr:cNvPr id="596" name="教育費該当値テキスト"/>
        <xdr:cNvSpPr txBox="1"/>
      </xdr:nvSpPr>
      <xdr:spPr>
        <a:xfrm>
          <a:off x="16370300" y="943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39,583</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112423</xdr:rowOff>
    </xdr:from>
    <xdr:to>
      <xdr:col>22</xdr:col>
      <xdr:colOff>415925</xdr:colOff>
      <xdr:row>56</xdr:row>
      <xdr:rowOff>42573</xdr:rowOff>
    </xdr:to>
    <xdr:sp macro="" textlink="">
      <xdr:nvSpPr>
        <xdr:cNvPr id="597" name="円/楕円 596"/>
        <xdr:cNvSpPr/>
      </xdr:nvSpPr>
      <xdr:spPr>
        <a:xfrm>
          <a:off x="15430500" y="954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33700</xdr:rowOff>
    </xdr:from>
    <xdr:ext cx="534377" cy="259045"/>
    <xdr:sp macro="" textlink="">
      <xdr:nvSpPr>
        <xdr:cNvPr id="598" name="テキスト ボックス 597"/>
        <xdr:cNvSpPr txBox="1"/>
      </xdr:nvSpPr>
      <xdr:spPr>
        <a:xfrm>
          <a:off x="15214111" y="963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41,471</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37648</xdr:rowOff>
    </xdr:from>
    <xdr:to>
      <xdr:col>21</xdr:col>
      <xdr:colOff>212725</xdr:colOff>
      <xdr:row>55</xdr:row>
      <xdr:rowOff>139248</xdr:rowOff>
    </xdr:to>
    <xdr:sp macro="" textlink="">
      <xdr:nvSpPr>
        <xdr:cNvPr id="599" name="円/楕円 598"/>
        <xdr:cNvSpPr/>
      </xdr:nvSpPr>
      <xdr:spPr>
        <a:xfrm>
          <a:off x="14541500" y="946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130375</xdr:rowOff>
    </xdr:from>
    <xdr:ext cx="534377" cy="259045"/>
    <xdr:sp macro="" textlink="">
      <xdr:nvSpPr>
        <xdr:cNvPr id="600" name="テキスト ボックス 599"/>
        <xdr:cNvSpPr txBox="1"/>
      </xdr:nvSpPr>
      <xdr:spPr>
        <a:xfrm>
          <a:off x="14325111" y="95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44,742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14377</xdr:rowOff>
    </xdr:from>
    <xdr:to>
      <xdr:col>20</xdr:col>
      <xdr:colOff>9525</xdr:colOff>
      <xdr:row>56</xdr:row>
      <xdr:rowOff>115977</xdr:rowOff>
    </xdr:to>
    <xdr:sp macro="" textlink="">
      <xdr:nvSpPr>
        <xdr:cNvPr id="601" name="円/楕円 600"/>
        <xdr:cNvSpPr/>
      </xdr:nvSpPr>
      <xdr:spPr>
        <a:xfrm>
          <a:off x="13652500" y="96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107104</xdr:rowOff>
    </xdr:from>
    <xdr:ext cx="534377" cy="259045"/>
    <xdr:sp macro="" textlink="">
      <xdr:nvSpPr>
        <xdr:cNvPr id="602" name="テキスト ボックス 601"/>
        <xdr:cNvSpPr txBox="1"/>
      </xdr:nvSpPr>
      <xdr:spPr>
        <a:xfrm>
          <a:off x="13436111" y="970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38,260</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67069</xdr:rowOff>
    </xdr:from>
    <xdr:to>
      <xdr:col>18</xdr:col>
      <xdr:colOff>492125</xdr:colOff>
      <xdr:row>56</xdr:row>
      <xdr:rowOff>168669</xdr:rowOff>
    </xdr:to>
    <xdr:sp macro="" textlink="">
      <xdr:nvSpPr>
        <xdr:cNvPr id="603" name="円/楕円 602"/>
        <xdr:cNvSpPr/>
      </xdr:nvSpPr>
      <xdr:spPr>
        <a:xfrm>
          <a:off x="12763500" y="96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159796</xdr:rowOff>
    </xdr:from>
    <xdr:ext cx="534377" cy="259045"/>
    <xdr:sp macro="" textlink="">
      <xdr:nvSpPr>
        <xdr:cNvPr id="604" name="テキスト ボックス 603"/>
        <xdr:cNvSpPr txBox="1"/>
      </xdr:nvSpPr>
      <xdr:spPr>
        <a:xfrm>
          <a:off x="12547111" y="976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35,955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144434</xdr:rowOff>
    </xdr:from>
    <xdr:ext cx="467179" cy="259045"/>
    <xdr:sp macro="" textlink="">
      <xdr:nvSpPr>
        <xdr:cNvPr id="618" name="テキスト ボックス 617"/>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160762</xdr:rowOff>
    </xdr:from>
    <xdr:ext cx="467179" cy="259045"/>
    <xdr:sp macro="" textlink="">
      <xdr:nvSpPr>
        <xdr:cNvPr id="620" name="テキスト ボックス 619"/>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5642</xdr:rowOff>
    </xdr:from>
    <xdr:ext cx="467179" cy="259045"/>
    <xdr:sp macro="" textlink="">
      <xdr:nvSpPr>
        <xdr:cNvPr id="622" name="テキスト ボックス 621"/>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21970</xdr:rowOff>
    </xdr:from>
    <xdr:ext cx="467179" cy="259045"/>
    <xdr:sp macro="" textlink="">
      <xdr:nvSpPr>
        <xdr:cNvPr id="624" name="テキスト ボックス 623"/>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32911</xdr:rowOff>
    </xdr:from>
    <xdr:to>
      <xdr:col>23</xdr:col>
      <xdr:colOff>516889</xdr:colOff>
      <xdr:row>79</xdr:row>
      <xdr:rowOff>98879</xdr:rowOff>
    </xdr:to>
    <xdr:cxnSp macro="">
      <xdr:nvCxnSpPr>
        <xdr:cNvPr id="630" name="直線コネクタ 629"/>
        <xdr:cNvCxnSpPr/>
      </xdr:nvCxnSpPr>
      <xdr:spPr>
        <a:xfrm flipV="1">
          <a:off x="16317595" y="12034411"/>
          <a:ext cx="1269" cy="160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151038</xdr:rowOff>
    </xdr:from>
    <xdr:ext cx="469744" cy="259045"/>
    <xdr:sp macro="" textlink="">
      <xdr:nvSpPr>
        <xdr:cNvPr id="633" name="災害復旧費最大値テキスト"/>
        <xdr:cNvSpPr txBox="1"/>
      </xdr:nvSpPr>
      <xdr:spPr>
        <a:xfrm>
          <a:off x="16370300" y="1180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70</xdr:row>
      <xdr:rowOff>32911</xdr:rowOff>
    </xdr:from>
    <xdr:to>
      <xdr:col>23</xdr:col>
      <xdr:colOff>606425</xdr:colOff>
      <xdr:row>70</xdr:row>
      <xdr:rowOff>32911</xdr:rowOff>
    </xdr:to>
    <xdr:cxnSp macro="">
      <xdr:nvCxnSpPr>
        <xdr:cNvPr id="634" name="直線コネクタ 633"/>
        <xdr:cNvCxnSpPr/>
      </xdr:nvCxnSpPr>
      <xdr:spPr>
        <a:xfrm>
          <a:off x="16230600" y="1203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98879</xdr:rowOff>
    </xdr:from>
    <xdr:to>
      <xdr:col>23</xdr:col>
      <xdr:colOff>517525</xdr:colOff>
      <xdr:row>79</xdr:row>
      <xdr:rowOff>98879</xdr:rowOff>
    </xdr:to>
    <xdr:cxnSp macro="">
      <xdr:nvCxnSpPr>
        <xdr:cNvPr id="635" name="直線コネクタ 634"/>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152272</xdr:rowOff>
    </xdr:from>
    <xdr:ext cx="378565" cy="259045"/>
    <xdr:sp macro="" textlink="">
      <xdr:nvSpPr>
        <xdr:cNvPr id="636" name="災害復旧費平均値テキスト"/>
        <xdr:cNvSpPr txBox="1"/>
      </xdr:nvSpPr>
      <xdr:spPr>
        <a:xfrm>
          <a:off x="16370300" y="13353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129395</xdr:rowOff>
    </xdr:from>
    <xdr:to>
      <xdr:col>23</xdr:col>
      <xdr:colOff>568325</xdr:colOff>
      <xdr:row>79</xdr:row>
      <xdr:rowOff>59545</xdr:rowOff>
    </xdr:to>
    <xdr:sp macro="" textlink="">
      <xdr:nvSpPr>
        <xdr:cNvPr id="637" name="フローチャート : 判断 636"/>
        <xdr:cNvSpPr/>
      </xdr:nvSpPr>
      <xdr:spPr>
        <a:xfrm>
          <a:off x="16268700" y="1350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98879</xdr:rowOff>
    </xdr:from>
    <xdr:to>
      <xdr:col>22</xdr:col>
      <xdr:colOff>365125</xdr:colOff>
      <xdr:row>79</xdr:row>
      <xdr:rowOff>98879</xdr:rowOff>
    </xdr:to>
    <xdr:cxnSp macro="">
      <xdr:nvCxnSpPr>
        <xdr:cNvPr id="638" name="直線コネクタ 637"/>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141641</xdr:rowOff>
    </xdr:from>
    <xdr:to>
      <xdr:col>22</xdr:col>
      <xdr:colOff>415925</xdr:colOff>
      <xdr:row>79</xdr:row>
      <xdr:rowOff>71791</xdr:rowOff>
    </xdr:to>
    <xdr:sp macro="" textlink="">
      <xdr:nvSpPr>
        <xdr:cNvPr id="639" name="フローチャート : 判断 638"/>
        <xdr:cNvSpPr/>
      </xdr:nvSpPr>
      <xdr:spPr>
        <a:xfrm>
          <a:off x="15430500" y="1351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88318</xdr:rowOff>
    </xdr:from>
    <xdr:ext cx="378565" cy="259045"/>
    <xdr:sp macro="" textlink="">
      <xdr:nvSpPr>
        <xdr:cNvPr id="640" name="テキスト ボックス 639"/>
        <xdr:cNvSpPr txBox="1"/>
      </xdr:nvSpPr>
      <xdr:spPr>
        <a:xfrm>
          <a:off x="15292017" y="1328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98879</xdr:rowOff>
    </xdr:from>
    <xdr:to>
      <xdr:col>21</xdr:col>
      <xdr:colOff>161925</xdr:colOff>
      <xdr:row>79</xdr:row>
      <xdr:rowOff>98879</xdr:rowOff>
    </xdr:to>
    <xdr:cxnSp macro="">
      <xdr:nvCxnSpPr>
        <xdr:cNvPr id="641" name="直線コネクタ 640"/>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107352</xdr:rowOff>
    </xdr:from>
    <xdr:to>
      <xdr:col>21</xdr:col>
      <xdr:colOff>212725</xdr:colOff>
      <xdr:row>79</xdr:row>
      <xdr:rowOff>37502</xdr:rowOff>
    </xdr:to>
    <xdr:sp macro="" textlink="">
      <xdr:nvSpPr>
        <xdr:cNvPr id="642" name="フローチャート : 判断 641"/>
        <xdr:cNvSpPr/>
      </xdr:nvSpPr>
      <xdr:spPr>
        <a:xfrm>
          <a:off x="14541500" y="134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54029</xdr:rowOff>
    </xdr:from>
    <xdr:ext cx="378565" cy="259045"/>
    <xdr:sp macro="" textlink="">
      <xdr:nvSpPr>
        <xdr:cNvPr id="643" name="テキスト ボックス 642"/>
        <xdr:cNvSpPr txBox="1"/>
      </xdr:nvSpPr>
      <xdr:spPr>
        <a:xfrm>
          <a:off x="14403017" y="13255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98879</xdr:rowOff>
    </xdr:from>
    <xdr:to>
      <xdr:col>19</xdr:col>
      <xdr:colOff>644525</xdr:colOff>
      <xdr:row>79</xdr:row>
      <xdr:rowOff>98879</xdr:rowOff>
    </xdr:to>
    <xdr:cxnSp macro="">
      <xdr:nvCxnSpPr>
        <xdr:cNvPr id="644" name="直線コネクタ 643"/>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104249</xdr:rowOff>
    </xdr:from>
    <xdr:to>
      <xdr:col>20</xdr:col>
      <xdr:colOff>9525</xdr:colOff>
      <xdr:row>79</xdr:row>
      <xdr:rowOff>34399</xdr:rowOff>
    </xdr:to>
    <xdr:sp macro="" textlink="">
      <xdr:nvSpPr>
        <xdr:cNvPr id="645" name="フローチャート : 判断 644"/>
        <xdr:cNvSpPr/>
      </xdr:nvSpPr>
      <xdr:spPr>
        <a:xfrm>
          <a:off x="13652500" y="1347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50926</xdr:rowOff>
    </xdr:from>
    <xdr:ext cx="378565" cy="259045"/>
    <xdr:sp macro="" textlink="">
      <xdr:nvSpPr>
        <xdr:cNvPr id="646" name="テキスト ボックス 645"/>
        <xdr:cNvSpPr txBox="1"/>
      </xdr:nvSpPr>
      <xdr:spPr>
        <a:xfrm>
          <a:off x="13514017" y="13252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22606</xdr:rowOff>
    </xdr:from>
    <xdr:to>
      <xdr:col>18</xdr:col>
      <xdr:colOff>492125</xdr:colOff>
      <xdr:row>78</xdr:row>
      <xdr:rowOff>124206</xdr:rowOff>
    </xdr:to>
    <xdr:sp macro="" textlink="">
      <xdr:nvSpPr>
        <xdr:cNvPr id="647" name="フローチャート : 判断 646"/>
        <xdr:cNvSpPr/>
      </xdr:nvSpPr>
      <xdr:spPr>
        <a:xfrm>
          <a:off x="12763500" y="133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140733</xdr:rowOff>
    </xdr:from>
    <xdr:ext cx="469744" cy="259045"/>
    <xdr:sp macro="" textlink="">
      <xdr:nvSpPr>
        <xdr:cNvPr id="648" name="テキスト ボックス 647"/>
        <xdr:cNvSpPr txBox="1"/>
      </xdr:nvSpPr>
      <xdr:spPr>
        <a:xfrm>
          <a:off x="12579427" y="1317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54" name="円/楕円 653"/>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134456</xdr:rowOff>
    </xdr:from>
    <xdr:ext cx="249299" cy="259045"/>
    <xdr:sp macro="" textlink="">
      <xdr:nvSpPr>
        <xdr:cNvPr id="655"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48079</xdr:rowOff>
    </xdr:from>
    <xdr:to>
      <xdr:col>22</xdr:col>
      <xdr:colOff>415925</xdr:colOff>
      <xdr:row>79</xdr:row>
      <xdr:rowOff>149679</xdr:rowOff>
    </xdr:to>
    <xdr:sp macro="" textlink="">
      <xdr:nvSpPr>
        <xdr:cNvPr id="656" name="円/楕円 655"/>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140806</xdr:rowOff>
    </xdr:from>
    <xdr:ext cx="249299" cy="259045"/>
    <xdr:sp macro="" textlink="">
      <xdr:nvSpPr>
        <xdr:cNvPr id="657" name="テキスト ボックス 656"/>
        <xdr:cNvSpPr txBox="1"/>
      </xdr:nvSpPr>
      <xdr:spPr>
        <a:xfrm>
          <a:off x="15356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48079</xdr:rowOff>
    </xdr:from>
    <xdr:to>
      <xdr:col>21</xdr:col>
      <xdr:colOff>212725</xdr:colOff>
      <xdr:row>79</xdr:row>
      <xdr:rowOff>149679</xdr:rowOff>
    </xdr:to>
    <xdr:sp macro="" textlink="">
      <xdr:nvSpPr>
        <xdr:cNvPr id="658" name="円/楕円 657"/>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140806</xdr:rowOff>
    </xdr:from>
    <xdr:ext cx="249299" cy="259045"/>
    <xdr:sp macro="" textlink="">
      <xdr:nvSpPr>
        <xdr:cNvPr id="659" name="テキスト ボックス 658"/>
        <xdr:cNvSpPr txBox="1"/>
      </xdr:nvSpPr>
      <xdr:spPr>
        <a:xfrm>
          <a:off x="14467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48079</xdr:rowOff>
    </xdr:from>
    <xdr:to>
      <xdr:col>20</xdr:col>
      <xdr:colOff>9525</xdr:colOff>
      <xdr:row>79</xdr:row>
      <xdr:rowOff>149679</xdr:rowOff>
    </xdr:to>
    <xdr:sp macro="" textlink="">
      <xdr:nvSpPr>
        <xdr:cNvPr id="660" name="円/楕円 659"/>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140806</xdr:rowOff>
    </xdr:from>
    <xdr:ext cx="249299" cy="259045"/>
    <xdr:sp macro="" textlink="">
      <xdr:nvSpPr>
        <xdr:cNvPr id="661" name="テキスト ボックス 660"/>
        <xdr:cNvSpPr txBox="1"/>
      </xdr:nvSpPr>
      <xdr:spPr>
        <a:xfrm>
          <a:off x="13578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48079</xdr:rowOff>
    </xdr:from>
    <xdr:to>
      <xdr:col>18</xdr:col>
      <xdr:colOff>492125</xdr:colOff>
      <xdr:row>79</xdr:row>
      <xdr:rowOff>149679</xdr:rowOff>
    </xdr:to>
    <xdr:sp macro="" textlink="">
      <xdr:nvSpPr>
        <xdr:cNvPr id="662" name="円/楕円 661"/>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140806</xdr:rowOff>
    </xdr:from>
    <xdr:ext cx="249299" cy="259045"/>
    <xdr:sp macro="" textlink="">
      <xdr:nvSpPr>
        <xdr:cNvPr id="663" name="テキスト ボックス 662"/>
        <xdr:cNvSpPr txBox="1"/>
      </xdr:nvSpPr>
      <xdr:spPr>
        <a:xfrm>
          <a:off x="12689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9" name="テキスト ボックス 67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1" name="テキスト ボックス 68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146496</xdr:rowOff>
    </xdr:from>
    <xdr:to>
      <xdr:col>23</xdr:col>
      <xdr:colOff>516889</xdr:colOff>
      <xdr:row>98</xdr:row>
      <xdr:rowOff>115506</xdr:rowOff>
    </xdr:to>
    <xdr:cxnSp macro="">
      <xdr:nvCxnSpPr>
        <xdr:cNvPr id="687" name="直線コネクタ 686"/>
        <xdr:cNvCxnSpPr/>
      </xdr:nvCxnSpPr>
      <xdr:spPr>
        <a:xfrm flipV="1">
          <a:off x="16317595" y="15748446"/>
          <a:ext cx="1269" cy="116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119333</xdr:rowOff>
    </xdr:from>
    <xdr:ext cx="534377" cy="259045"/>
    <xdr:sp macro="" textlink="">
      <xdr:nvSpPr>
        <xdr:cNvPr id="688" name="公債費最小値テキスト"/>
        <xdr:cNvSpPr txBox="1"/>
      </xdr:nvSpPr>
      <xdr:spPr>
        <a:xfrm>
          <a:off x="16370300" y="169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98</xdr:row>
      <xdr:rowOff>115506</xdr:rowOff>
    </xdr:from>
    <xdr:to>
      <xdr:col>23</xdr:col>
      <xdr:colOff>606425</xdr:colOff>
      <xdr:row>98</xdr:row>
      <xdr:rowOff>115506</xdr:rowOff>
    </xdr:to>
    <xdr:cxnSp macro="">
      <xdr:nvCxnSpPr>
        <xdr:cNvPr id="689" name="直線コネクタ 688"/>
        <xdr:cNvCxnSpPr/>
      </xdr:nvCxnSpPr>
      <xdr:spPr>
        <a:xfrm>
          <a:off x="16230600" y="1691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93173</xdr:rowOff>
    </xdr:from>
    <xdr:ext cx="599010" cy="259045"/>
    <xdr:sp macro="" textlink="">
      <xdr:nvSpPr>
        <xdr:cNvPr id="690" name="公債費最大値テキスト"/>
        <xdr:cNvSpPr txBox="1"/>
      </xdr:nvSpPr>
      <xdr:spPr>
        <a:xfrm>
          <a:off x="16370300" y="1552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91</xdr:row>
      <xdr:rowOff>146496</xdr:rowOff>
    </xdr:from>
    <xdr:to>
      <xdr:col>23</xdr:col>
      <xdr:colOff>606425</xdr:colOff>
      <xdr:row>91</xdr:row>
      <xdr:rowOff>146496</xdr:rowOff>
    </xdr:to>
    <xdr:cxnSp macro="">
      <xdr:nvCxnSpPr>
        <xdr:cNvPr id="691" name="直線コネクタ 690"/>
        <xdr:cNvCxnSpPr/>
      </xdr:nvCxnSpPr>
      <xdr:spPr>
        <a:xfrm>
          <a:off x="16230600" y="1574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71219</xdr:rowOff>
    </xdr:from>
    <xdr:to>
      <xdr:col>23</xdr:col>
      <xdr:colOff>517525</xdr:colOff>
      <xdr:row>98</xdr:row>
      <xdr:rowOff>73794</xdr:rowOff>
    </xdr:to>
    <xdr:cxnSp macro="">
      <xdr:nvCxnSpPr>
        <xdr:cNvPr id="692" name="直線コネクタ 691"/>
        <xdr:cNvCxnSpPr/>
      </xdr:nvCxnSpPr>
      <xdr:spPr>
        <a:xfrm>
          <a:off x="15481300" y="16873319"/>
          <a:ext cx="838200" cy="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93984</xdr:rowOff>
    </xdr:from>
    <xdr:ext cx="534377" cy="259045"/>
    <xdr:sp macro="" textlink="">
      <xdr:nvSpPr>
        <xdr:cNvPr id="693" name="公債費平均値テキスト"/>
        <xdr:cNvSpPr txBox="1"/>
      </xdr:nvSpPr>
      <xdr:spPr>
        <a:xfrm>
          <a:off x="16370300" y="16553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71107</xdr:rowOff>
    </xdr:from>
    <xdr:to>
      <xdr:col>23</xdr:col>
      <xdr:colOff>568325</xdr:colOff>
      <xdr:row>98</xdr:row>
      <xdr:rowOff>1257</xdr:rowOff>
    </xdr:to>
    <xdr:sp macro="" textlink="">
      <xdr:nvSpPr>
        <xdr:cNvPr id="694" name="フローチャート : 判断 693"/>
        <xdr:cNvSpPr/>
      </xdr:nvSpPr>
      <xdr:spPr>
        <a:xfrm>
          <a:off x="162687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43856</xdr:rowOff>
    </xdr:from>
    <xdr:to>
      <xdr:col>22</xdr:col>
      <xdr:colOff>365125</xdr:colOff>
      <xdr:row>98</xdr:row>
      <xdr:rowOff>71219</xdr:rowOff>
    </xdr:to>
    <xdr:cxnSp macro="">
      <xdr:nvCxnSpPr>
        <xdr:cNvPr id="695" name="直線コネクタ 694"/>
        <xdr:cNvCxnSpPr/>
      </xdr:nvCxnSpPr>
      <xdr:spPr>
        <a:xfrm>
          <a:off x="14592300" y="16845956"/>
          <a:ext cx="889000" cy="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89433</xdr:rowOff>
    </xdr:from>
    <xdr:to>
      <xdr:col>22</xdr:col>
      <xdr:colOff>415925</xdr:colOff>
      <xdr:row>98</xdr:row>
      <xdr:rowOff>19583</xdr:rowOff>
    </xdr:to>
    <xdr:sp macro="" textlink="">
      <xdr:nvSpPr>
        <xdr:cNvPr id="696" name="フローチャート : 判断 695"/>
        <xdr:cNvSpPr/>
      </xdr:nvSpPr>
      <xdr:spPr>
        <a:xfrm>
          <a:off x="15430500" y="1672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36110</xdr:rowOff>
    </xdr:from>
    <xdr:ext cx="534377" cy="259045"/>
    <xdr:sp macro="" textlink="">
      <xdr:nvSpPr>
        <xdr:cNvPr id="697" name="テキスト ボックス 696"/>
        <xdr:cNvSpPr txBox="1"/>
      </xdr:nvSpPr>
      <xdr:spPr>
        <a:xfrm>
          <a:off x="15214111" y="1649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32,430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43856</xdr:rowOff>
    </xdr:from>
    <xdr:to>
      <xdr:col>21</xdr:col>
      <xdr:colOff>161925</xdr:colOff>
      <xdr:row>98</xdr:row>
      <xdr:rowOff>46416</xdr:rowOff>
    </xdr:to>
    <xdr:cxnSp macro="">
      <xdr:nvCxnSpPr>
        <xdr:cNvPr id="698" name="直線コネクタ 697"/>
        <xdr:cNvCxnSpPr/>
      </xdr:nvCxnSpPr>
      <xdr:spPr>
        <a:xfrm flipV="1">
          <a:off x="13703300" y="16845956"/>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42838</xdr:rowOff>
    </xdr:from>
    <xdr:to>
      <xdr:col>21</xdr:col>
      <xdr:colOff>212725</xdr:colOff>
      <xdr:row>97</xdr:row>
      <xdr:rowOff>144438</xdr:rowOff>
    </xdr:to>
    <xdr:sp macro="" textlink="">
      <xdr:nvSpPr>
        <xdr:cNvPr id="699" name="フローチャート : 判断 698"/>
        <xdr:cNvSpPr/>
      </xdr:nvSpPr>
      <xdr:spPr>
        <a:xfrm>
          <a:off x="14541500" y="1667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160965</xdr:rowOff>
    </xdr:from>
    <xdr:ext cx="534377" cy="259045"/>
    <xdr:sp macro="" textlink="">
      <xdr:nvSpPr>
        <xdr:cNvPr id="700" name="テキスト ボックス 699"/>
        <xdr:cNvSpPr txBox="1"/>
      </xdr:nvSpPr>
      <xdr:spPr>
        <a:xfrm>
          <a:off x="14325111" y="1644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46416</xdr:rowOff>
    </xdr:from>
    <xdr:to>
      <xdr:col>19</xdr:col>
      <xdr:colOff>644525</xdr:colOff>
      <xdr:row>98</xdr:row>
      <xdr:rowOff>53395</xdr:rowOff>
    </xdr:to>
    <xdr:cxnSp macro="">
      <xdr:nvCxnSpPr>
        <xdr:cNvPr id="701" name="直線コネクタ 700"/>
        <xdr:cNvCxnSpPr/>
      </xdr:nvCxnSpPr>
      <xdr:spPr>
        <a:xfrm flipV="1">
          <a:off x="12814300" y="16848516"/>
          <a:ext cx="889000" cy="6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38684</xdr:rowOff>
    </xdr:from>
    <xdr:to>
      <xdr:col>20</xdr:col>
      <xdr:colOff>9525</xdr:colOff>
      <xdr:row>97</xdr:row>
      <xdr:rowOff>140284</xdr:rowOff>
    </xdr:to>
    <xdr:sp macro="" textlink="">
      <xdr:nvSpPr>
        <xdr:cNvPr id="702" name="フローチャート : 判断 701"/>
        <xdr:cNvSpPr/>
      </xdr:nvSpPr>
      <xdr:spPr>
        <a:xfrm>
          <a:off x="13652500" y="1666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156811</xdr:rowOff>
    </xdr:from>
    <xdr:ext cx="534377" cy="259045"/>
    <xdr:sp macro="" textlink="">
      <xdr:nvSpPr>
        <xdr:cNvPr id="703" name="テキスト ボックス 702"/>
        <xdr:cNvSpPr txBox="1"/>
      </xdr:nvSpPr>
      <xdr:spPr>
        <a:xfrm>
          <a:off x="13436111" y="1644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40323</xdr:rowOff>
    </xdr:from>
    <xdr:to>
      <xdr:col>18</xdr:col>
      <xdr:colOff>492125</xdr:colOff>
      <xdr:row>97</xdr:row>
      <xdr:rowOff>141923</xdr:rowOff>
    </xdr:to>
    <xdr:sp macro="" textlink="">
      <xdr:nvSpPr>
        <xdr:cNvPr id="704" name="フローチャート : 判断 703"/>
        <xdr:cNvSpPr/>
      </xdr:nvSpPr>
      <xdr:spPr>
        <a:xfrm>
          <a:off x="12763500" y="16670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158450</xdr:rowOff>
    </xdr:from>
    <xdr:ext cx="534377" cy="259045"/>
    <xdr:sp macro="" textlink="">
      <xdr:nvSpPr>
        <xdr:cNvPr id="705" name="テキスト ボックス 704"/>
        <xdr:cNvSpPr txBox="1"/>
      </xdr:nvSpPr>
      <xdr:spPr>
        <a:xfrm>
          <a:off x="12547111" y="1644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22994</xdr:rowOff>
    </xdr:from>
    <xdr:to>
      <xdr:col>23</xdr:col>
      <xdr:colOff>568325</xdr:colOff>
      <xdr:row>98</xdr:row>
      <xdr:rowOff>124594</xdr:rowOff>
    </xdr:to>
    <xdr:sp macro="" textlink="">
      <xdr:nvSpPr>
        <xdr:cNvPr id="711" name="円/楕円 710"/>
        <xdr:cNvSpPr/>
      </xdr:nvSpPr>
      <xdr:spPr>
        <a:xfrm>
          <a:off x="16268700" y="1682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109371</xdr:rowOff>
    </xdr:from>
    <xdr:ext cx="534377" cy="259045"/>
    <xdr:sp macro="" textlink="">
      <xdr:nvSpPr>
        <xdr:cNvPr id="712" name="公債費該当値テキスト"/>
        <xdr:cNvSpPr txBox="1"/>
      </xdr:nvSpPr>
      <xdr:spPr>
        <a:xfrm>
          <a:off x="16370300" y="1674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18,649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20419</xdr:rowOff>
    </xdr:from>
    <xdr:to>
      <xdr:col>22</xdr:col>
      <xdr:colOff>415925</xdr:colOff>
      <xdr:row>98</xdr:row>
      <xdr:rowOff>122019</xdr:rowOff>
    </xdr:to>
    <xdr:sp macro="" textlink="">
      <xdr:nvSpPr>
        <xdr:cNvPr id="713" name="円/楕円 712"/>
        <xdr:cNvSpPr/>
      </xdr:nvSpPr>
      <xdr:spPr>
        <a:xfrm>
          <a:off x="15430500" y="1682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113146</xdr:rowOff>
    </xdr:from>
    <xdr:ext cx="534377" cy="259045"/>
    <xdr:sp macro="" textlink="">
      <xdr:nvSpPr>
        <xdr:cNvPr id="714" name="テキスト ボックス 713"/>
        <xdr:cNvSpPr txBox="1"/>
      </xdr:nvSpPr>
      <xdr:spPr>
        <a:xfrm>
          <a:off x="15214111" y="1691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18,987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164506</xdr:rowOff>
    </xdr:from>
    <xdr:to>
      <xdr:col>21</xdr:col>
      <xdr:colOff>212725</xdr:colOff>
      <xdr:row>98</xdr:row>
      <xdr:rowOff>94656</xdr:rowOff>
    </xdr:to>
    <xdr:sp macro="" textlink="">
      <xdr:nvSpPr>
        <xdr:cNvPr id="715" name="円/楕円 714"/>
        <xdr:cNvSpPr/>
      </xdr:nvSpPr>
      <xdr:spPr>
        <a:xfrm>
          <a:off x="14541500" y="1679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85783</xdr:rowOff>
    </xdr:from>
    <xdr:ext cx="534377" cy="259045"/>
    <xdr:sp macro="" textlink="">
      <xdr:nvSpPr>
        <xdr:cNvPr id="716" name="テキスト ボックス 715"/>
        <xdr:cNvSpPr txBox="1"/>
      </xdr:nvSpPr>
      <xdr:spPr>
        <a:xfrm>
          <a:off x="14325111" y="1688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22,578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167066</xdr:rowOff>
    </xdr:from>
    <xdr:to>
      <xdr:col>20</xdr:col>
      <xdr:colOff>9525</xdr:colOff>
      <xdr:row>98</xdr:row>
      <xdr:rowOff>97216</xdr:rowOff>
    </xdr:to>
    <xdr:sp macro="" textlink="">
      <xdr:nvSpPr>
        <xdr:cNvPr id="717" name="円/楕円 716"/>
        <xdr:cNvSpPr/>
      </xdr:nvSpPr>
      <xdr:spPr>
        <a:xfrm>
          <a:off x="13652500" y="1679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88343</xdr:rowOff>
    </xdr:from>
    <xdr:ext cx="534377" cy="259045"/>
    <xdr:sp macro="" textlink="">
      <xdr:nvSpPr>
        <xdr:cNvPr id="718" name="テキスト ボックス 717"/>
        <xdr:cNvSpPr txBox="1"/>
      </xdr:nvSpPr>
      <xdr:spPr>
        <a:xfrm>
          <a:off x="13436111" y="1689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22,242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2595</xdr:rowOff>
    </xdr:from>
    <xdr:to>
      <xdr:col>18</xdr:col>
      <xdr:colOff>492125</xdr:colOff>
      <xdr:row>98</xdr:row>
      <xdr:rowOff>104195</xdr:rowOff>
    </xdr:to>
    <xdr:sp macro="" textlink="">
      <xdr:nvSpPr>
        <xdr:cNvPr id="719" name="円/楕円 718"/>
        <xdr:cNvSpPr/>
      </xdr:nvSpPr>
      <xdr:spPr>
        <a:xfrm>
          <a:off x="12763500" y="1680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95322</xdr:rowOff>
    </xdr:from>
    <xdr:ext cx="534377" cy="259045"/>
    <xdr:sp macro="" textlink="">
      <xdr:nvSpPr>
        <xdr:cNvPr id="720" name="テキスト ボックス 719"/>
        <xdr:cNvSpPr txBox="1"/>
      </xdr:nvSpPr>
      <xdr:spPr>
        <a:xfrm>
          <a:off x="12547111" y="1689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21,326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125413</xdr:rowOff>
    </xdr:from>
    <xdr:to>
      <xdr:col>32</xdr:col>
      <xdr:colOff>186689</xdr:colOff>
      <xdr:row>39</xdr:row>
      <xdr:rowOff>44450</xdr:rowOff>
    </xdr:to>
    <xdr:cxnSp macro="">
      <xdr:nvCxnSpPr>
        <xdr:cNvPr id="744" name="直線コネクタ 743"/>
        <xdr:cNvCxnSpPr/>
      </xdr:nvCxnSpPr>
      <xdr:spPr>
        <a:xfrm flipV="1">
          <a:off x="22159595" y="5440363"/>
          <a:ext cx="1269" cy="1290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69931</xdr:rowOff>
    </xdr:from>
    <xdr:ext cx="249299" cy="259045"/>
    <xdr:sp macro="" textlink="">
      <xdr:nvSpPr>
        <xdr:cNvPr id="745" name="諸支出金最小値テキスト"/>
        <xdr:cNvSpPr txBox="1"/>
      </xdr:nvSpPr>
      <xdr:spPr>
        <a:xfrm>
          <a:off x="22212300" y="6756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72090</xdr:rowOff>
    </xdr:from>
    <xdr:ext cx="469744" cy="259045"/>
    <xdr:sp macro="" textlink="">
      <xdr:nvSpPr>
        <xdr:cNvPr id="747" name="諸支出金最大値テキスト"/>
        <xdr:cNvSpPr txBox="1"/>
      </xdr:nvSpPr>
      <xdr:spPr>
        <a:xfrm>
          <a:off x="22212300" y="521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6,775</a:t>
          </a:r>
          <a:endParaRPr kumimoji="1" lang="ja-JP" altLang="en-US" sz="1000" b="1">
            <a:latin typeface="ＭＳ Ｐゴシック"/>
          </a:endParaRPr>
        </a:p>
      </xdr:txBody>
    </xdr:sp>
    <xdr:clientData/>
  </xdr:oneCellAnchor>
  <xdr:twoCellAnchor>
    <xdr:from>
      <xdr:col>32</xdr:col>
      <xdr:colOff>98425</xdr:colOff>
      <xdr:row>31</xdr:row>
      <xdr:rowOff>125413</xdr:rowOff>
    </xdr:from>
    <xdr:to>
      <xdr:col>32</xdr:col>
      <xdr:colOff>276225</xdr:colOff>
      <xdr:row>31</xdr:row>
      <xdr:rowOff>125413</xdr:rowOff>
    </xdr:to>
    <xdr:cxnSp macro="">
      <xdr:nvCxnSpPr>
        <xdr:cNvPr id="748" name="直線コネクタ 747"/>
        <xdr:cNvCxnSpPr/>
      </xdr:nvCxnSpPr>
      <xdr:spPr>
        <a:xfrm>
          <a:off x="22072600" y="544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158831</xdr:rowOff>
    </xdr:from>
    <xdr:ext cx="378565" cy="259045"/>
    <xdr:sp macro="" textlink="">
      <xdr:nvSpPr>
        <xdr:cNvPr id="750" name="諸支出金平均値テキスト"/>
        <xdr:cNvSpPr txBox="1"/>
      </xdr:nvSpPr>
      <xdr:spPr>
        <a:xfrm>
          <a:off x="22212300" y="6502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135954</xdr:rowOff>
    </xdr:from>
    <xdr:to>
      <xdr:col>32</xdr:col>
      <xdr:colOff>238125</xdr:colOff>
      <xdr:row>39</xdr:row>
      <xdr:rowOff>66104</xdr:rowOff>
    </xdr:to>
    <xdr:sp macro="" textlink="">
      <xdr:nvSpPr>
        <xdr:cNvPr id="751" name="フローチャート : 判断 750"/>
        <xdr:cNvSpPr/>
      </xdr:nvSpPr>
      <xdr:spPr>
        <a:xfrm>
          <a:off x="22110700" y="665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121094</xdr:rowOff>
    </xdr:from>
    <xdr:to>
      <xdr:col>31</xdr:col>
      <xdr:colOff>85725</xdr:colOff>
      <xdr:row>39</xdr:row>
      <xdr:rowOff>51244</xdr:rowOff>
    </xdr:to>
    <xdr:sp macro="" textlink="">
      <xdr:nvSpPr>
        <xdr:cNvPr id="753" name="フローチャート : 判断 752"/>
        <xdr:cNvSpPr/>
      </xdr:nvSpPr>
      <xdr:spPr>
        <a:xfrm>
          <a:off x="21272500" y="663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67772</xdr:rowOff>
    </xdr:from>
    <xdr:ext cx="378565" cy="259045"/>
    <xdr:sp macro="" textlink="">
      <xdr:nvSpPr>
        <xdr:cNvPr id="754" name="テキスト ボックス 753"/>
        <xdr:cNvSpPr txBox="1"/>
      </xdr:nvSpPr>
      <xdr:spPr>
        <a:xfrm>
          <a:off x="21134017" y="641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126238</xdr:rowOff>
    </xdr:from>
    <xdr:to>
      <xdr:col>29</xdr:col>
      <xdr:colOff>568325</xdr:colOff>
      <xdr:row>39</xdr:row>
      <xdr:rowOff>56388</xdr:rowOff>
    </xdr:to>
    <xdr:sp macro="" textlink="">
      <xdr:nvSpPr>
        <xdr:cNvPr id="756" name="フローチャート : 判断 755"/>
        <xdr:cNvSpPr/>
      </xdr:nvSpPr>
      <xdr:spPr>
        <a:xfrm>
          <a:off x="20383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72915</xdr:rowOff>
    </xdr:from>
    <xdr:ext cx="378565" cy="259045"/>
    <xdr:sp macro="" textlink="">
      <xdr:nvSpPr>
        <xdr:cNvPr id="757" name="テキスト ボックス 756"/>
        <xdr:cNvSpPr txBox="1"/>
      </xdr:nvSpPr>
      <xdr:spPr>
        <a:xfrm>
          <a:off x="20245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130239</xdr:rowOff>
    </xdr:from>
    <xdr:to>
      <xdr:col>28</xdr:col>
      <xdr:colOff>365125</xdr:colOff>
      <xdr:row>39</xdr:row>
      <xdr:rowOff>60389</xdr:rowOff>
    </xdr:to>
    <xdr:sp macro="" textlink="">
      <xdr:nvSpPr>
        <xdr:cNvPr id="759" name="フローチャート : 判断 758"/>
        <xdr:cNvSpPr/>
      </xdr:nvSpPr>
      <xdr:spPr>
        <a:xfrm>
          <a:off x="19494500" y="664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76916</xdr:rowOff>
    </xdr:from>
    <xdr:ext cx="378565" cy="259045"/>
    <xdr:sp macro="" textlink="">
      <xdr:nvSpPr>
        <xdr:cNvPr id="760" name="テキスト ボックス 759"/>
        <xdr:cNvSpPr txBox="1"/>
      </xdr:nvSpPr>
      <xdr:spPr>
        <a:xfrm>
          <a:off x="19356017" y="6420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80518</xdr:rowOff>
    </xdr:from>
    <xdr:to>
      <xdr:col>27</xdr:col>
      <xdr:colOff>161925</xdr:colOff>
      <xdr:row>39</xdr:row>
      <xdr:rowOff>10668</xdr:rowOff>
    </xdr:to>
    <xdr:sp macro="" textlink="">
      <xdr:nvSpPr>
        <xdr:cNvPr id="761" name="フローチャート : 判断 760"/>
        <xdr:cNvSpPr/>
      </xdr:nvSpPr>
      <xdr:spPr>
        <a:xfrm>
          <a:off x="18605500" y="659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27195</xdr:rowOff>
    </xdr:from>
    <xdr:ext cx="378565" cy="259045"/>
    <xdr:sp macro="" textlink="">
      <xdr:nvSpPr>
        <xdr:cNvPr id="762" name="テキスト ボックス 761"/>
        <xdr:cNvSpPr txBox="1"/>
      </xdr:nvSpPr>
      <xdr:spPr>
        <a:xfrm>
          <a:off x="18467017" y="6370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8" name="円/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114380</xdr:rowOff>
    </xdr:from>
    <xdr:ext cx="249299" cy="259045"/>
    <xdr:sp macro="" textlink="">
      <xdr:nvSpPr>
        <xdr:cNvPr id="769" name="諸支出金該当値テキスト"/>
        <xdr:cNvSpPr txBox="1"/>
      </xdr:nvSpPr>
      <xdr:spPr>
        <a:xfrm>
          <a:off x="22212300" y="66294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0" name="円/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1" name="テキスト ボックス 77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2" name="円/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3" name="テキスト ボックス 77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4" name="円/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5" name="テキスト ボックス 77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6" name="円/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7" name="テキスト ボックス 77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8" name="直線コネクタ 78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9" name="テキスト ボックス 78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90" name="直線コネクタ 78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91" name="テキスト ボックス 790"/>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93" name="テキスト ボックス 792"/>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4" name="直線コネクタ 79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5" name="テキスト ボックス 794"/>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6" name="直線コネクタ 79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7" name="テキスト ボックス 796"/>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9" name="テキスト ボックス 798"/>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801" name="直線コネクタ 800"/>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802"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3" name="直線コネクタ 80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4"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5" name="直線コネクタ 80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6" name="直線コネクタ 805"/>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7"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8" name="フローチャート : 判断 807"/>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9" name="直線コネクタ 808"/>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10" name="フローチャート : 判断 809"/>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11" name="テキスト ボックス 810"/>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12" name="直線コネクタ 811"/>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13" name="フローチャート : 判断 812"/>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4" name="テキスト ボックス 813"/>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5" name="直線コネクタ 814"/>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6" name="フローチャート : 判断 815"/>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7" name="テキスト ボックス 81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88900</xdr:rowOff>
    </xdr:from>
    <xdr:to>
      <xdr:col>27</xdr:col>
      <xdr:colOff>161925</xdr:colOff>
      <xdr:row>51</xdr:row>
      <xdr:rowOff>19050</xdr:rowOff>
    </xdr:to>
    <xdr:sp macro="" textlink="">
      <xdr:nvSpPr>
        <xdr:cNvPr id="818" name="フローチャート : 判断 817"/>
        <xdr:cNvSpPr/>
      </xdr:nvSpPr>
      <xdr:spPr>
        <a:xfrm>
          <a:off x="18605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35577</xdr:rowOff>
    </xdr:from>
    <xdr:ext cx="313932" cy="259045"/>
    <xdr:sp macro="" textlink="">
      <xdr:nvSpPr>
        <xdr:cNvPr id="819" name="テキスト ボックス 818"/>
        <xdr:cNvSpPr txBox="1"/>
      </xdr:nvSpPr>
      <xdr:spPr>
        <a:xfrm>
          <a:off x="18499333" y="8436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5" name="円/楕円 82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6"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7" name="円/楕円 826"/>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8" name="テキスト ボックス 827"/>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9" name="円/楕円 82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30" name="テキスト ボックス 829"/>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31" name="円/楕円 830"/>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32" name="テキスト ボックス 831"/>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33" name="円/楕円 83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34" name="テキスト ボックス 833"/>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a:t>
          </a:r>
          <a:r>
            <a:rPr kumimoji="1" lang="en-US" altLang="ja-JP" sz="1300">
              <a:latin typeface="ＭＳ Ｐゴシック"/>
            </a:rPr>
            <a:t>376,858</a:t>
          </a:r>
          <a:r>
            <a:rPr kumimoji="1" lang="ja-JP" altLang="en-US" sz="1300">
              <a:latin typeface="ＭＳ Ｐゴシック"/>
            </a:rPr>
            <a:t>円となっている。類似団体平均を上回っているのは、議会費、民生費、労働費、土木費、教育費である。特に民生費、土木費、教育費については、歳出決算額構成比においても高く、住民一人当たり歳出決算総額を押し上げる要因となっている。</a:t>
          </a:r>
          <a:endParaRPr kumimoji="1" lang="en-US" altLang="ja-JP" sz="1300">
            <a:latin typeface="ＭＳ Ｐゴシック"/>
          </a:endParaRPr>
        </a:p>
        <a:p>
          <a:r>
            <a:rPr kumimoji="1" lang="ja-JP" altLang="en-US" sz="1300">
              <a:latin typeface="ＭＳ Ｐゴシック"/>
            </a:rPr>
            <a:t>民生費は、臨時福祉給付金支給事業、私立保育園運営費、後期高齢者医療特別会計繰出金等の増により、前年度比</a:t>
          </a:r>
          <a:r>
            <a:rPr kumimoji="1" lang="en-US" altLang="ja-JP" sz="1300">
              <a:latin typeface="ＭＳ Ｐゴシック"/>
            </a:rPr>
            <a:t>2,700</a:t>
          </a:r>
          <a:r>
            <a:rPr kumimoji="1" lang="ja-JP" altLang="en-US" sz="1300">
              <a:latin typeface="ＭＳ Ｐゴシック"/>
            </a:rPr>
            <a:t>円増の</a:t>
          </a:r>
          <a:r>
            <a:rPr kumimoji="1" lang="en-US" altLang="ja-JP" sz="1300">
              <a:latin typeface="ＭＳ Ｐゴシック"/>
            </a:rPr>
            <a:t>184,067</a:t>
          </a:r>
          <a:r>
            <a:rPr kumimoji="1" lang="ja-JP" altLang="en-US" sz="1300">
              <a:latin typeface="ＭＳ Ｐゴシック"/>
            </a:rPr>
            <a:t>円となった。類似団体平均を上回っている主な要因は、児童福祉費をはじめとした扶助費である。</a:t>
          </a:r>
          <a:endParaRPr kumimoji="1" lang="en-US" altLang="ja-JP" sz="1300">
            <a:latin typeface="ＭＳ Ｐゴシック"/>
          </a:endParaRPr>
        </a:p>
        <a:p>
          <a:r>
            <a:rPr kumimoji="1" lang="ja-JP" altLang="en-US" sz="1300">
              <a:latin typeface="ＭＳ Ｐゴシック"/>
            </a:rPr>
            <a:t>土木費は、東中神駅自由通路等整備事業、都市計画道路３・４・１号整備事業、中神土地区画整理事業特別会計繰出金等の増により、前年度比</a:t>
          </a:r>
          <a:r>
            <a:rPr kumimoji="1" lang="en-US" altLang="ja-JP" sz="1300">
              <a:latin typeface="ＭＳ Ｐゴシック"/>
            </a:rPr>
            <a:t>11,909</a:t>
          </a:r>
          <a:r>
            <a:rPr kumimoji="1" lang="ja-JP" altLang="en-US" sz="1300">
              <a:latin typeface="ＭＳ Ｐゴシック"/>
            </a:rPr>
            <a:t>円増の</a:t>
          </a:r>
          <a:r>
            <a:rPr kumimoji="1" lang="en-US" altLang="ja-JP" sz="1300">
              <a:latin typeface="ＭＳ Ｐゴシック"/>
            </a:rPr>
            <a:t>45,370</a:t>
          </a:r>
          <a:r>
            <a:rPr kumimoji="1" lang="ja-JP" altLang="en-US" sz="1300">
              <a:latin typeface="ＭＳ Ｐゴシック"/>
            </a:rPr>
            <a:t>円となった。平成</a:t>
          </a:r>
          <a:r>
            <a:rPr kumimoji="1" lang="en-US" altLang="ja-JP" sz="1300">
              <a:latin typeface="ＭＳ Ｐゴシック"/>
            </a:rPr>
            <a:t>28</a:t>
          </a:r>
          <a:r>
            <a:rPr kumimoji="1" lang="ja-JP" altLang="en-US" sz="1300">
              <a:latin typeface="ＭＳ Ｐゴシック"/>
            </a:rPr>
            <a:t>年度で類似団体平均を上回った主な要因は、東中神駅自由通路等整備事業の実施により大幅増となった普通建設事業費である。</a:t>
          </a:r>
          <a:endParaRPr kumimoji="1" lang="en-US" altLang="ja-JP" sz="1300">
            <a:latin typeface="ＭＳ Ｐゴシック"/>
          </a:endParaRPr>
        </a:p>
        <a:p>
          <a:r>
            <a:rPr kumimoji="1" lang="ja-JP" altLang="en-US" sz="1300">
              <a:latin typeface="ＭＳ Ｐゴシック"/>
            </a:rPr>
            <a:t>教育費は、小学校除湿温度保持機能復旧工事、小・中学校運動場芝生化事業等の減により、前年度比</a:t>
          </a:r>
          <a:r>
            <a:rPr kumimoji="1" lang="en-US" altLang="ja-JP" sz="1300">
              <a:latin typeface="ＭＳ Ｐゴシック"/>
            </a:rPr>
            <a:t>1,888</a:t>
          </a:r>
          <a:r>
            <a:rPr kumimoji="1" lang="ja-JP" altLang="en-US" sz="1300">
              <a:latin typeface="ＭＳ Ｐゴシック"/>
            </a:rPr>
            <a:t>円減の</a:t>
          </a:r>
          <a:r>
            <a:rPr kumimoji="1" lang="en-US" altLang="ja-JP" sz="1300">
              <a:latin typeface="ＭＳ Ｐゴシック"/>
            </a:rPr>
            <a:t>39,583</a:t>
          </a:r>
          <a:r>
            <a:rPr kumimoji="1" lang="ja-JP" altLang="en-US" sz="1300">
              <a:latin typeface="ＭＳ Ｐゴシック"/>
            </a:rPr>
            <a:t>円となった。類似団体とほぼ同程度の水準で推移しているが、今後は（仮称）教育福祉総合センター整備事業が予定されており、類似団体平均を上回ると見込まれる。</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年度の状況</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　標準財政規模比の実質収支額は前年度比で</a:t>
          </a:r>
          <a:r>
            <a:rPr kumimoji="1" lang="en-US" altLang="ja-JP" sz="1400">
              <a:latin typeface="ＭＳ ゴシック" pitchFamily="49" charset="-128"/>
              <a:ea typeface="ＭＳ ゴシック" pitchFamily="49" charset="-128"/>
            </a:rPr>
            <a:t>0.45</a:t>
          </a:r>
          <a:r>
            <a:rPr kumimoji="1" lang="ja-JP" altLang="en-US" sz="1400">
              <a:latin typeface="ＭＳ ゴシック" pitchFamily="49" charset="-128"/>
              <a:ea typeface="ＭＳ ゴシック" pitchFamily="49" charset="-128"/>
            </a:rPr>
            <a:t>ポイント増加したものの、これは収支を見通した中で平成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年度と行わなかった財政調整基金取崩しを行ったためであり、標準財政規模比の財政調整基金残高・実質単年度収支はともに減少した。</a:t>
          </a:r>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今後の対応</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　引き続き起債と基金のバランスに配意しながら、財源の確保と効率的・効果的な財政運営に努める。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東京都昭島市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年度の状況</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年度も引き続き全会計で黒字となり、連結実質赤字額はなく比率は生じていない。なお、連結実質黒字額により連結実質黒字比率を算定すると、対前年度比</a:t>
          </a:r>
          <a:r>
            <a:rPr kumimoji="1" lang="en-US" altLang="ja-JP" sz="1400">
              <a:latin typeface="ＭＳ ゴシック" pitchFamily="49" charset="-128"/>
              <a:ea typeface="ＭＳ ゴシック" pitchFamily="49" charset="-128"/>
            </a:rPr>
            <a:t>0.77</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19.47</a:t>
          </a:r>
          <a:r>
            <a:rPr kumimoji="1" lang="ja-JP" altLang="en-US" sz="1400">
              <a:latin typeface="ＭＳ ゴシック" pitchFamily="49" charset="-128"/>
              <a:ea typeface="ＭＳ ゴシック" pitchFamily="49" charset="-128"/>
            </a:rPr>
            <a:t>％となる。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実質黒字額については、一般会計・国民健康保険特別会計・下水道事業特別会計・中神土地区画整理事業特別会計で増となり、介護保険特別会計・後期高齢者医療特別会計・水道事業会計で減となった。</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今後の対応</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一般会計においても臨時財政対策債の借入・財政調整基金の取崩等によって収支の均衡を図っている中、特に多額の赤字補塡の繰入金により黒字となっている国民健康保険特別会計においては、広域化による影響に留意しつつ、今後も適正な保険税率の設定に取り組むとともに徴収率向上などの歳入確保策を推進し、財政基盤の強化に努め、繰入金を抑制する必要がある。また、他の各会計においても引き続き適正な財政運営、企業経営に努め、昭島市全体の視点からもより一層の財政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0" zoomScaleNormal="5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43841958</v>
      </c>
      <c r="BO4" s="411"/>
      <c r="BP4" s="411"/>
      <c r="BQ4" s="411"/>
      <c r="BR4" s="411"/>
      <c r="BS4" s="411"/>
      <c r="BT4" s="411"/>
      <c r="BU4" s="412"/>
      <c r="BV4" s="410">
        <v>43032862</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5.0999999999999996</v>
      </c>
      <c r="CU4" s="588"/>
      <c r="CV4" s="588"/>
      <c r="CW4" s="588"/>
      <c r="CX4" s="588"/>
      <c r="CY4" s="588"/>
      <c r="CZ4" s="588"/>
      <c r="DA4" s="589"/>
      <c r="DB4" s="587">
        <v>4.7</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42505442</v>
      </c>
      <c r="BO5" s="416"/>
      <c r="BP5" s="416"/>
      <c r="BQ5" s="416"/>
      <c r="BR5" s="416"/>
      <c r="BS5" s="416"/>
      <c r="BT5" s="416"/>
      <c r="BU5" s="417"/>
      <c r="BV5" s="415">
        <v>41909657</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95.2</v>
      </c>
      <c r="CU5" s="386"/>
      <c r="CV5" s="386"/>
      <c r="CW5" s="386"/>
      <c r="CX5" s="386"/>
      <c r="CY5" s="386"/>
      <c r="CZ5" s="386"/>
      <c r="DA5" s="387"/>
      <c r="DB5" s="385">
        <v>93</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1336516</v>
      </c>
      <c r="BO6" s="416"/>
      <c r="BP6" s="416"/>
      <c r="BQ6" s="416"/>
      <c r="BR6" s="416"/>
      <c r="BS6" s="416"/>
      <c r="BT6" s="416"/>
      <c r="BU6" s="417"/>
      <c r="BV6" s="415">
        <v>1123205</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96.5</v>
      </c>
      <c r="CU6" s="562"/>
      <c r="CV6" s="562"/>
      <c r="CW6" s="562"/>
      <c r="CX6" s="562"/>
      <c r="CY6" s="562"/>
      <c r="CZ6" s="562"/>
      <c r="DA6" s="563"/>
      <c r="DB6" s="561">
        <v>95.4</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247904</v>
      </c>
      <c r="BO7" s="416"/>
      <c r="BP7" s="416"/>
      <c r="BQ7" s="416"/>
      <c r="BR7" s="416"/>
      <c r="BS7" s="416"/>
      <c r="BT7" s="416"/>
      <c r="BU7" s="417"/>
      <c r="BV7" s="415">
        <v>129480</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21332884</v>
      </c>
      <c r="CU7" s="416"/>
      <c r="CV7" s="416"/>
      <c r="CW7" s="416"/>
      <c r="CX7" s="416"/>
      <c r="CY7" s="416"/>
      <c r="CZ7" s="416"/>
      <c r="DA7" s="417"/>
      <c r="DB7" s="415">
        <v>21365128</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78</v>
      </c>
      <c r="AV8" s="473"/>
      <c r="AW8" s="473"/>
      <c r="AX8" s="473"/>
      <c r="AY8" s="395" t="s">
        <v>93</v>
      </c>
      <c r="AZ8" s="396"/>
      <c r="BA8" s="396"/>
      <c r="BB8" s="396"/>
      <c r="BC8" s="396"/>
      <c r="BD8" s="396"/>
      <c r="BE8" s="396"/>
      <c r="BF8" s="396"/>
      <c r="BG8" s="396"/>
      <c r="BH8" s="396"/>
      <c r="BI8" s="396"/>
      <c r="BJ8" s="396"/>
      <c r="BK8" s="396"/>
      <c r="BL8" s="396"/>
      <c r="BM8" s="397"/>
      <c r="BN8" s="415">
        <v>1088612</v>
      </c>
      <c r="BO8" s="416"/>
      <c r="BP8" s="416"/>
      <c r="BQ8" s="416"/>
      <c r="BR8" s="416"/>
      <c r="BS8" s="416"/>
      <c r="BT8" s="416"/>
      <c r="BU8" s="417"/>
      <c r="BV8" s="415">
        <v>993725</v>
      </c>
      <c r="BW8" s="416"/>
      <c r="BX8" s="416"/>
      <c r="BY8" s="416"/>
      <c r="BZ8" s="416"/>
      <c r="CA8" s="416"/>
      <c r="CB8" s="416"/>
      <c r="CC8" s="417"/>
      <c r="CD8" s="424" t="s">
        <v>94</v>
      </c>
      <c r="CE8" s="425"/>
      <c r="CF8" s="425"/>
      <c r="CG8" s="425"/>
      <c r="CH8" s="425"/>
      <c r="CI8" s="425"/>
      <c r="CJ8" s="425"/>
      <c r="CK8" s="425"/>
      <c r="CL8" s="425"/>
      <c r="CM8" s="425"/>
      <c r="CN8" s="425"/>
      <c r="CO8" s="425"/>
      <c r="CP8" s="425"/>
      <c r="CQ8" s="425"/>
      <c r="CR8" s="425"/>
      <c r="CS8" s="426"/>
      <c r="CT8" s="524">
        <v>0.98</v>
      </c>
      <c r="CU8" s="525"/>
      <c r="CV8" s="525"/>
      <c r="CW8" s="525"/>
      <c r="CX8" s="525"/>
      <c r="CY8" s="525"/>
      <c r="CZ8" s="525"/>
      <c r="DA8" s="526"/>
      <c r="DB8" s="524">
        <v>0.96</v>
      </c>
      <c r="DC8" s="525"/>
      <c r="DD8" s="525"/>
      <c r="DE8" s="525"/>
      <c r="DF8" s="525"/>
      <c r="DG8" s="525"/>
      <c r="DH8" s="525"/>
      <c r="DI8" s="526"/>
      <c r="DJ8" s="139"/>
      <c r="DK8" s="139"/>
      <c r="DL8" s="139"/>
      <c r="DM8" s="139"/>
      <c r="DN8" s="139"/>
      <c r="DO8" s="139"/>
    </row>
    <row r="9" spans="1:119" ht="18.75" customHeight="1" thickBot="1">
      <c r="A9" s="140"/>
      <c r="B9" s="550" t="s">
        <v>95</v>
      </c>
      <c r="C9" s="551"/>
      <c r="D9" s="551"/>
      <c r="E9" s="551"/>
      <c r="F9" s="551"/>
      <c r="G9" s="551"/>
      <c r="H9" s="551"/>
      <c r="I9" s="551"/>
      <c r="J9" s="551"/>
      <c r="K9" s="478"/>
      <c r="L9" s="552" t="s">
        <v>96</v>
      </c>
      <c r="M9" s="553"/>
      <c r="N9" s="553"/>
      <c r="O9" s="553"/>
      <c r="P9" s="553"/>
      <c r="Q9" s="554"/>
      <c r="R9" s="555">
        <v>111539</v>
      </c>
      <c r="S9" s="556"/>
      <c r="T9" s="556"/>
      <c r="U9" s="556"/>
      <c r="V9" s="557"/>
      <c r="W9" s="494" t="s">
        <v>97</v>
      </c>
      <c r="X9" s="495"/>
      <c r="Y9" s="495"/>
      <c r="Z9" s="495"/>
      <c r="AA9" s="495"/>
      <c r="AB9" s="495"/>
      <c r="AC9" s="495"/>
      <c r="AD9" s="495"/>
      <c r="AE9" s="495"/>
      <c r="AF9" s="495"/>
      <c r="AG9" s="495"/>
      <c r="AH9" s="495"/>
      <c r="AI9" s="495"/>
      <c r="AJ9" s="495"/>
      <c r="AK9" s="495"/>
      <c r="AL9" s="558"/>
      <c r="AM9" s="484" t="s">
        <v>98</v>
      </c>
      <c r="AN9" s="389"/>
      <c r="AO9" s="389"/>
      <c r="AP9" s="389"/>
      <c r="AQ9" s="389"/>
      <c r="AR9" s="389"/>
      <c r="AS9" s="389"/>
      <c r="AT9" s="390"/>
      <c r="AU9" s="472" t="s">
        <v>78</v>
      </c>
      <c r="AV9" s="473"/>
      <c r="AW9" s="473"/>
      <c r="AX9" s="473"/>
      <c r="AY9" s="395" t="s">
        <v>99</v>
      </c>
      <c r="AZ9" s="396"/>
      <c r="BA9" s="396"/>
      <c r="BB9" s="396"/>
      <c r="BC9" s="396"/>
      <c r="BD9" s="396"/>
      <c r="BE9" s="396"/>
      <c r="BF9" s="396"/>
      <c r="BG9" s="396"/>
      <c r="BH9" s="396"/>
      <c r="BI9" s="396"/>
      <c r="BJ9" s="396"/>
      <c r="BK9" s="396"/>
      <c r="BL9" s="396"/>
      <c r="BM9" s="397"/>
      <c r="BN9" s="415">
        <v>94887</v>
      </c>
      <c r="BO9" s="416"/>
      <c r="BP9" s="416"/>
      <c r="BQ9" s="416"/>
      <c r="BR9" s="416"/>
      <c r="BS9" s="416"/>
      <c r="BT9" s="416"/>
      <c r="BU9" s="417"/>
      <c r="BV9" s="415">
        <v>-265085</v>
      </c>
      <c r="BW9" s="416"/>
      <c r="BX9" s="416"/>
      <c r="BY9" s="416"/>
      <c r="BZ9" s="416"/>
      <c r="CA9" s="416"/>
      <c r="CB9" s="416"/>
      <c r="CC9" s="417"/>
      <c r="CD9" s="424" t="s">
        <v>100</v>
      </c>
      <c r="CE9" s="425"/>
      <c r="CF9" s="425"/>
      <c r="CG9" s="425"/>
      <c r="CH9" s="425"/>
      <c r="CI9" s="425"/>
      <c r="CJ9" s="425"/>
      <c r="CK9" s="425"/>
      <c r="CL9" s="425"/>
      <c r="CM9" s="425"/>
      <c r="CN9" s="425"/>
      <c r="CO9" s="425"/>
      <c r="CP9" s="425"/>
      <c r="CQ9" s="425"/>
      <c r="CR9" s="425"/>
      <c r="CS9" s="426"/>
      <c r="CT9" s="385">
        <v>8.3000000000000007</v>
      </c>
      <c r="CU9" s="386"/>
      <c r="CV9" s="386"/>
      <c r="CW9" s="386"/>
      <c r="CX9" s="386"/>
      <c r="CY9" s="386"/>
      <c r="CZ9" s="386"/>
      <c r="DA9" s="387"/>
      <c r="DB9" s="385">
        <v>8</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101</v>
      </c>
      <c r="M10" s="389"/>
      <c r="N10" s="389"/>
      <c r="O10" s="389"/>
      <c r="P10" s="389"/>
      <c r="Q10" s="390"/>
      <c r="R10" s="391">
        <v>112297</v>
      </c>
      <c r="S10" s="392"/>
      <c r="T10" s="392"/>
      <c r="U10" s="392"/>
      <c r="V10" s="394"/>
      <c r="W10" s="559"/>
      <c r="X10" s="377"/>
      <c r="Y10" s="377"/>
      <c r="Z10" s="377"/>
      <c r="AA10" s="377"/>
      <c r="AB10" s="377"/>
      <c r="AC10" s="377"/>
      <c r="AD10" s="377"/>
      <c r="AE10" s="377"/>
      <c r="AF10" s="377"/>
      <c r="AG10" s="377"/>
      <c r="AH10" s="377"/>
      <c r="AI10" s="377"/>
      <c r="AJ10" s="377"/>
      <c r="AK10" s="377"/>
      <c r="AL10" s="560"/>
      <c r="AM10" s="484" t="s">
        <v>102</v>
      </c>
      <c r="AN10" s="389"/>
      <c r="AO10" s="389"/>
      <c r="AP10" s="389"/>
      <c r="AQ10" s="389"/>
      <c r="AR10" s="389"/>
      <c r="AS10" s="389"/>
      <c r="AT10" s="390"/>
      <c r="AU10" s="472" t="s">
        <v>103</v>
      </c>
      <c r="AV10" s="473"/>
      <c r="AW10" s="473"/>
      <c r="AX10" s="473"/>
      <c r="AY10" s="395" t="s">
        <v>104</v>
      </c>
      <c r="AZ10" s="396"/>
      <c r="BA10" s="396"/>
      <c r="BB10" s="396"/>
      <c r="BC10" s="396"/>
      <c r="BD10" s="396"/>
      <c r="BE10" s="396"/>
      <c r="BF10" s="396"/>
      <c r="BG10" s="396"/>
      <c r="BH10" s="396"/>
      <c r="BI10" s="396"/>
      <c r="BJ10" s="396"/>
      <c r="BK10" s="396"/>
      <c r="BL10" s="396"/>
      <c r="BM10" s="397"/>
      <c r="BN10" s="415">
        <v>2760</v>
      </c>
      <c r="BO10" s="416"/>
      <c r="BP10" s="416"/>
      <c r="BQ10" s="416"/>
      <c r="BR10" s="416"/>
      <c r="BS10" s="416"/>
      <c r="BT10" s="416"/>
      <c r="BU10" s="417"/>
      <c r="BV10" s="415">
        <v>2495</v>
      </c>
      <c r="BW10" s="416"/>
      <c r="BX10" s="416"/>
      <c r="BY10" s="416"/>
      <c r="BZ10" s="416"/>
      <c r="CA10" s="416"/>
      <c r="CB10" s="416"/>
      <c r="CC10" s="417"/>
      <c r="CD10" s="144" t="s">
        <v>105</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106</v>
      </c>
      <c r="M11" s="462"/>
      <c r="N11" s="462"/>
      <c r="O11" s="462"/>
      <c r="P11" s="462"/>
      <c r="Q11" s="463"/>
      <c r="R11" s="547" t="s">
        <v>107</v>
      </c>
      <c r="S11" s="548"/>
      <c r="T11" s="548"/>
      <c r="U11" s="548"/>
      <c r="V11" s="549"/>
      <c r="W11" s="559"/>
      <c r="X11" s="377"/>
      <c r="Y11" s="377"/>
      <c r="Z11" s="377"/>
      <c r="AA11" s="377"/>
      <c r="AB11" s="377"/>
      <c r="AC11" s="377"/>
      <c r="AD11" s="377"/>
      <c r="AE11" s="377"/>
      <c r="AF11" s="377"/>
      <c r="AG11" s="377"/>
      <c r="AH11" s="377"/>
      <c r="AI11" s="377"/>
      <c r="AJ11" s="377"/>
      <c r="AK11" s="377"/>
      <c r="AL11" s="560"/>
      <c r="AM11" s="484" t="s">
        <v>108</v>
      </c>
      <c r="AN11" s="389"/>
      <c r="AO11" s="389"/>
      <c r="AP11" s="389"/>
      <c r="AQ11" s="389"/>
      <c r="AR11" s="389"/>
      <c r="AS11" s="389"/>
      <c r="AT11" s="390"/>
      <c r="AU11" s="472" t="s">
        <v>109</v>
      </c>
      <c r="AV11" s="473"/>
      <c r="AW11" s="473"/>
      <c r="AX11" s="473"/>
      <c r="AY11" s="395" t="s">
        <v>110</v>
      </c>
      <c r="AZ11" s="396"/>
      <c r="BA11" s="396"/>
      <c r="BB11" s="396"/>
      <c r="BC11" s="396"/>
      <c r="BD11" s="396"/>
      <c r="BE11" s="396"/>
      <c r="BF11" s="396"/>
      <c r="BG11" s="396"/>
      <c r="BH11" s="396"/>
      <c r="BI11" s="396"/>
      <c r="BJ11" s="396"/>
      <c r="BK11" s="396"/>
      <c r="BL11" s="396"/>
      <c r="BM11" s="397"/>
      <c r="BN11" s="415">
        <v>8167</v>
      </c>
      <c r="BO11" s="416"/>
      <c r="BP11" s="416"/>
      <c r="BQ11" s="416"/>
      <c r="BR11" s="416"/>
      <c r="BS11" s="416"/>
      <c r="BT11" s="416"/>
      <c r="BU11" s="417"/>
      <c r="BV11" s="415">
        <v>14706</v>
      </c>
      <c r="BW11" s="416"/>
      <c r="BX11" s="416"/>
      <c r="BY11" s="416"/>
      <c r="BZ11" s="416"/>
      <c r="CA11" s="416"/>
      <c r="CB11" s="416"/>
      <c r="CC11" s="417"/>
      <c r="CD11" s="424" t="s">
        <v>111</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113</v>
      </c>
      <c r="C12" s="528"/>
      <c r="D12" s="528"/>
      <c r="E12" s="528"/>
      <c r="F12" s="528"/>
      <c r="G12" s="528"/>
      <c r="H12" s="528"/>
      <c r="I12" s="528"/>
      <c r="J12" s="528"/>
      <c r="K12" s="529"/>
      <c r="L12" s="536" t="s">
        <v>114</v>
      </c>
      <c r="M12" s="537"/>
      <c r="N12" s="537"/>
      <c r="O12" s="537"/>
      <c r="P12" s="537"/>
      <c r="Q12" s="538"/>
      <c r="R12" s="539">
        <v>112789</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500000</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122</v>
      </c>
      <c r="N13" s="514"/>
      <c r="O13" s="514"/>
      <c r="P13" s="514"/>
      <c r="Q13" s="515"/>
      <c r="R13" s="516">
        <v>110322</v>
      </c>
      <c r="S13" s="517"/>
      <c r="T13" s="517"/>
      <c r="U13" s="517"/>
      <c r="V13" s="518"/>
      <c r="W13" s="504" t="s">
        <v>123</v>
      </c>
      <c r="X13" s="428"/>
      <c r="Y13" s="428"/>
      <c r="Z13" s="428"/>
      <c r="AA13" s="428"/>
      <c r="AB13" s="429"/>
      <c r="AC13" s="391">
        <v>310</v>
      </c>
      <c r="AD13" s="392"/>
      <c r="AE13" s="392"/>
      <c r="AF13" s="392"/>
      <c r="AG13" s="393"/>
      <c r="AH13" s="391">
        <v>320</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-394186</v>
      </c>
      <c r="BO13" s="416"/>
      <c r="BP13" s="416"/>
      <c r="BQ13" s="416"/>
      <c r="BR13" s="416"/>
      <c r="BS13" s="416"/>
      <c r="BT13" s="416"/>
      <c r="BU13" s="417"/>
      <c r="BV13" s="415">
        <v>-247884</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0.5</v>
      </c>
      <c r="CU13" s="386"/>
      <c r="CV13" s="386"/>
      <c r="CW13" s="386"/>
      <c r="CX13" s="386"/>
      <c r="CY13" s="386"/>
      <c r="CZ13" s="386"/>
      <c r="DA13" s="387"/>
      <c r="DB13" s="385">
        <v>0.9</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128</v>
      </c>
      <c r="M14" s="545"/>
      <c r="N14" s="545"/>
      <c r="O14" s="545"/>
      <c r="P14" s="545"/>
      <c r="Q14" s="546"/>
      <c r="R14" s="516">
        <v>112897</v>
      </c>
      <c r="S14" s="517"/>
      <c r="T14" s="517"/>
      <c r="U14" s="517"/>
      <c r="V14" s="518"/>
      <c r="W14" s="519"/>
      <c r="X14" s="431"/>
      <c r="Y14" s="431"/>
      <c r="Z14" s="431"/>
      <c r="AA14" s="431"/>
      <c r="AB14" s="432"/>
      <c r="AC14" s="509">
        <v>0.6</v>
      </c>
      <c r="AD14" s="510"/>
      <c r="AE14" s="510"/>
      <c r="AF14" s="510"/>
      <c r="AG14" s="511"/>
      <c r="AH14" s="509">
        <v>0.6</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t="s">
        <v>120</v>
      </c>
      <c r="CU14" s="488"/>
      <c r="CV14" s="488"/>
      <c r="CW14" s="488"/>
      <c r="CX14" s="488"/>
      <c r="CY14" s="488"/>
      <c r="CZ14" s="488"/>
      <c r="DA14" s="489"/>
      <c r="DB14" s="520" t="s">
        <v>120</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122</v>
      </c>
      <c r="N15" s="514"/>
      <c r="O15" s="514"/>
      <c r="P15" s="514"/>
      <c r="Q15" s="515"/>
      <c r="R15" s="516">
        <v>110570</v>
      </c>
      <c r="S15" s="517"/>
      <c r="T15" s="517"/>
      <c r="U15" s="517"/>
      <c r="V15" s="518"/>
      <c r="W15" s="504" t="s">
        <v>130</v>
      </c>
      <c r="X15" s="428"/>
      <c r="Y15" s="428"/>
      <c r="Z15" s="428"/>
      <c r="AA15" s="428"/>
      <c r="AB15" s="429"/>
      <c r="AC15" s="391">
        <v>11294</v>
      </c>
      <c r="AD15" s="392"/>
      <c r="AE15" s="392"/>
      <c r="AF15" s="392"/>
      <c r="AG15" s="393"/>
      <c r="AH15" s="391">
        <v>11985</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16294599</v>
      </c>
      <c r="BO15" s="411"/>
      <c r="BP15" s="411"/>
      <c r="BQ15" s="411"/>
      <c r="BR15" s="411"/>
      <c r="BS15" s="411"/>
      <c r="BT15" s="411"/>
      <c r="BU15" s="412"/>
      <c r="BV15" s="410">
        <v>15990448</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23.2</v>
      </c>
      <c r="AD16" s="510"/>
      <c r="AE16" s="510"/>
      <c r="AF16" s="510"/>
      <c r="AG16" s="511"/>
      <c r="AH16" s="509">
        <v>23.6</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16471391</v>
      </c>
      <c r="BO16" s="416"/>
      <c r="BP16" s="416"/>
      <c r="BQ16" s="416"/>
      <c r="BR16" s="416"/>
      <c r="BS16" s="416"/>
      <c r="BT16" s="416"/>
      <c r="BU16" s="417"/>
      <c r="BV16" s="415">
        <v>16336978</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136</v>
      </c>
      <c r="N17" s="499"/>
      <c r="O17" s="499"/>
      <c r="P17" s="499"/>
      <c r="Q17" s="500"/>
      <c r="R17" s="501" t="s">
        <v>137</v>
      </c>
      <c r="S17" s="502"/>
      <c r="T17" s="502"/>
      <c r="U17" s="502"/>
      <c r="V17" s="503"/>
      <c r="W17" s="504" t="s">
        <v>138</v>
      </c>
      <c r="X17" s="428"/>
      <c r="Y17" s="428"/>
      <c r="Z17" s="428"/>
      <c r="AA17" s="428"/>
      <c r="AB17" s="429"/>
      <c r="AC17" s="391">
        <v>37034</v>
      </c>
      <c r="AD17" s="392"/>
      <c r="AE17" s="392"/>
      <c r="AF17" s="392"/>
      <c r="AG17" s="393"/>
      <c r="AH17" s="391">
        <v>38580</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20896882</v>
      </c>
      <c r="BO17" s="416"/>
      <c r="BP17" s="416"/>
      <c r="BQ17" s="416"/>
      <c r="BR17" s="416"/>
      <c r="BS17" s="416"/>
      <c r="BT17" s="416"/>
      <c r="BU17" s="417"/>
      <c r="BV17" s="415">
        <v>20490800</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140</v>
      </c>
      <c r="C18" s="478"/>
      <c r="D18" s="478"/>
      <c r="E18" s="479"/>
      <c r="F18" s="479"/>
      <c r="G18" s="479"/>
      <c r="H18" s="479"/>
      <c r="I18" s="479"/>
      <c r="J18" s="479"/>
      <c r="K18" s="479"/>
      <c r="L18" s="480">
        <v>17.34</v>
      </c>
      <c r="M18" s="480"/>
      <c r="N18" s="480"/>
      <c r="O18" s="480"/>
      <c r="P18" s="480"/>
      <c r="Q18" s="480"/>
      <c r="R18" s="481"/>
      <c r="S18" s="481"/>
      <c r="T18" s="481"/>
      <c r="U18" s="481"/>
      <c r="V18" s="482"/>
      <c r="W18" s="496"/>
      <c r="X18" s="497"/>
      <c r="Y18" s="497"/>
      <c r="Z18" s="497"/>
      <c r="AA18" s="497"/>
      <c r="AB18" s="505"/>
      <c r="AC18" s="379">
        <v>76.099999999999994</v>
      </c>
      <c r="AD18" s="380"/>
      <c r="AE18" s="380"/>
      <c r="AF18" s="380"/>
      <c r="AG18" s="483"/>
      <c r="AH18" s="379">
        <v>75.8</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19984314</v>
      </c>
      <c r="BO18" s="416"/>
      <c r="BP18" s="416"/>
      <c r="BQ18" s="416"/>
      <c r="BR18" s="416"/>
      <c r="BS18" s="416"/>
      <c r="BT18" s="416"/>
      <c r="BU18" s="417"/>
      <c r="BV18" s="415">
        <v>20549621</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142</v>
      </c>
      <c r="C19" s="478"/>
      <c r="D19" s="478"/>
      <c r="E19" s="479"/>
      <c r="F19" s="479"/>
      <c r="G19" s="479"/>
      <c r="H19" s="479"/>
      <c r="I19" s="479"/>
      <c r="J19" s="479"/>
      <c r="K19" s="479"/>
      <c r="L19" s="485">
        <v>6432</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25326121</v>
      </c>
      <c r="BO19" s="416"/>
      <c r="BP19" s="416"/>
      <c r="BQ19" s="416"/>
      <c r="BR19" s="416"/>
      <c r="BS19" s="416"/>
      <c r="BT19" s="416"/>
      <c r="BU19" s="417"/>
      <c r="BV19" s="415">
        <v>26818417</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144</v>
      </c>
      <c r="C20" s="478"/>
      <c r="D20" s="478"/>
      <c r="E20" s="479"/>
      <c r="F20" s="479"/>
      <c r="G20" s="479"/>
      <c r="H20" s="479"/>
      <c r="I20" s="479"/>
      <c r="J20" s="479"/>
      <c r="K20" s="479"/>
      <c r="L20" s="485">
        <v>48258</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21522773</v>
      </c>
      <c r="BO23" s="416"/>
      <c r="BP23" s="416"/>
      <c r="BQ23" s="416"/>
      <c r="BR23" s="416"/>
      <c r="BS23" s="416"/>
      <c r="BT23" s="416"/>
      <c r="BU23" s="417"/>
      <c r="BV23" s="415">
        <v>22120378</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153</v>
      </c>
      <c r="F24" s="389"/>
      <c r="G24" s="389"/>
      <c r="H24" s="389"/>
      <c r="I24" s="389"/>
      <c r="J24" s="389"/>
      <c r="K24" s="390"/>
      <c r="L24" s="391">
        <v>1</v>
      </c>
      <c r="M24" s="392"/>
      <c r="N24" s="392"/>
      <c r="O24" s="392"/>
      <c r="P24" s="393"/>
      <c r="Q24" s="391">
        <v>10000</v>
      </c>
      <c r="R24" s="392"/>
      <c r="S24" s="392"/>
      <c r="T24" s="392"/>
      <c r="U24" s="392"/>
      <c r="V24" s="393"/>
      <c r="W24" s="457"/>
      <c r="X24" s="448"/>
      <c r="Y24" s="449"/>
      <c r="Z24" s="388" t="s">
        <v>154</v>
      </c>
      <c r="AA24" s="389"/>
      <c r="AB24" s="389"/>
      <c r="AC24" s="389"/>
      <c r="AD24" s="389"/>
      <c r="AE24" s="389"/>
      <c r="AF24" s="389"/>
      <c r="AG24" s="390"/>
      <c r="AH24" s="391">
        <v>557</v>
      </c>
      <c r="AI24" s="392"/>
      <c r="AJ24" s="392"/>
      <c r="AK24" s="392"/>
      <c r="AL24" s="393"/>
      <c r="AM24" s="391">
        <v>1792983</v>
      </c>
      <c r="AN24" s="392"/>
      <c r="AO24" s="392"/>
      <c r="AP24" s="392"/>
      <c r="AQ24" s="392"/>
      <c r="AR24" s="393"/>
      <c r="AS24" s="391">
        <v>3219</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14493500</v>
      </c>
      <c r="BO24" s="416"/>
      <c r="BP24" s="416"/>
      <c r="BQ24" s="416"/>
      <c r="BR24" s="416"/>
      <c r="BS24" s="416"/>
      <c r="BT24" s="416"/>
      <c r="BU24" s="417"/>
      <c r="BV24" s="415">
        <v>15470024</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156</v>
      </c>
      <c r="F25" s="389"/>
      <c r="G25" s="389"/>
      <c r="H25" s="389"/>
      <c r="I25" s="389"/>
      <c r="J25" s="389"/>
      <c r="K25" s="390"/>
      <c r="L25" s="391">
        <v>2</v>
      </c>
      <c r="M25" s="392"/>
      <c r="N25" s="392"/>
      <c r="O25" s="392"/>
      <c r="P25" s="393"/>
      <c r="Q25" s="391">
        <v>8150</v>
      </c>
      <c r="R25" s="392"/>
      <c r="S25" s="392"/>
      <c r="T25" s="392"/>
      <c r="U25" s="392"/>
      <c r="V25" s="393"/>
      <c r="W25" s="457"/>
      <c r="X25" s="448"/>
      <c r="Y25" s="449"/>
      <c r="Z25" s="388" t="s">
        <v>157</v>
      </c>
      <c r="AA25" s="389"/>
      <c r="AB25" s="389"/>
      <c r="AC25" s="389"/>
      <c r="AD25" s="389"/>
      <c r="AE25" s="389"/>
      <c r="AF25" s="389"/>
      <c r="AG25" s="390"/>
      <c r="AH25" s="391" t="s">
        <v>120</v>
      </c>
      <c r="AI25" s="392"/>
      <c r="AJ25" s="392"/>
      <c r="AK25" s="392"/>
      <c r="AL25" s="393"/>
      <c r="AM25" s="391" t="s">
        <v>120</v>
      </c>
      <c r="AN25" s="392"/>
      <c r="AO25" s="392"/>
      <c r="AP25" s="392"/>
      <c r="AQ25" s="392"/>
      <c r="AR25" s="393"/>
      <c r="AS25" s="391" t="s">
        <v>120</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2130119</v>
      </c>
      <c r="BO25" s="411"/>
      <c r="BP25" s="411"/>
      <c r="BQ25" s="411"/>
      <c r="BR25" s="411"/>
      <c r="BS25" s="411"/>
      <c r="BT25" s="411"/>
      <c r="BU25" s="412"/>
      <c r="BV25" s="410">
        <v>2856210</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159</v>
      </c>
      <c r="F26" s="389"/>
      <c r="G26" s="389"/>
      <c r="H26" s="389"/>
      <c r="I26" s="389"/>
      <c r="J26" s="389"/>
      <c r="K26" s="390"/>
      <c r="L26" s="391">
        <v>1</v>
      </c>
      <c r="M26" s="392"/>
      <c r="N26" s="392"/>
      <c r="O26" s="392"/>
      <c r="P26" s="393"/>
      <c r="Q26" s="391">
        <v>8100</v>
      </c>
      <c r="R26" s="392"/>
      <c r="S26" s="392"/>
      <c r="T26" s="392"/>
      <c r="U26" s="392"/>
      <c r="V26" s="393"/>
      <c r="W26" s="457"/>
      <c r="X26" s="448"/>
      <c r="Y26" s="449"/>
      <c r="Z26" s="388" t="s">
        <v>160</v>
      </c>
      <c r="AA26" s="470"/>
      <c r="AB26" s="470"/>
      <c r="AC26" s="470"/>
      <c r="AD26" s="470"/>
      <c r="AE26" s="470"/>
      <c r="AF26" s="470"/>
      <c r="AG26" s="471"/>
      <c r="AH26" s="391">
        <v>64</v>
      </c>
      <c r="AI26" s="392"/>
      <c r="AJ26" s="392"/>
      <c r="AK26" s="392"/>
      <c r="AL26" s="393"/>
      <c r="AM26" s="391">
        <v>210176</v>
      </c>
      <c r="AN26" s="392"/>
      <c r="AO26" s="392"/>
      <c r="AP26" s="392"/>
      <c r="AQ26" s="392"/>
      <c r="AR26" s="393"/>
      <c r="AS26" s="391">
        <v>3284</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v>20000</v>
      </c>
      <c r="BO26" s="416"/>
      <c r="BP26" s="416"/>
      <c r="BQ26" s="416"/>
      <c r="BR26" s="416"/>
      <c r="BS26" s="416"/>
      <c r="BT26" s="416"/>
      <c r="BU26" s="417"/>
      <c r="BV26" s="415">
        <v>40000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162</v>
      </c>
      <c r="F27" s="389"/>
      <c r="G27" s="389"/>
      <c r="H27" s="389"/>
      <c r="I27" s="389"/>
      <c r="J27" s="389"/>
      <c r="K27" s="390"/>
      <c r="L27" s="391">
        <v>1</v>
      </c>
      <c r="M27" s="392"/>
      <c r="N27" s="392"/>
      <c r="O27" s="392"/>
      <c r="P27" s="393"/>
      <c r="Q27" s="391">
        <v>6100</v>
      </c>
      <c r="R27" s="392"/>
      <c r="S27" s="392"/>
      <c r="T27" s="392"/>
      <c r="U27" s="392"/>
      <c r="V27" s="393"/>
      <c r="W27" s="457"/>
      <c r="X27" s="448"/>
      <c r="Y27" s="449"/>
      <c r="Z27" s="388" t="s">
        <v>163</v>
      </c>
      <c r="AA27" s="389"/>
      <c r="AB27" s="389"/>
      <c r="AC27" s="389"/>
      <c r="AD27" s="389"/>
      <c r="AE27" s="389"/>
      <c r="AF27" s="389"/>
      <c r="AG27" s="390"/>
      <c r="AH27" s="391">
        <v>3</v>
      </c>
      <c r="AI27" s="392"/>
      <c r="AJ27" s="392"/>
      <c r="AK27" s="392"/>
      <c r="AL27" s="393"/>
      <c r="AM27" s="391">
        <v>11650</v>
      </c>
      <c r="AN27" s="392"/>
      <c r="AO27" s="392"/>
      <c r="AP27" s="392"/>
      <c r="AQ27" s="392"/>
      <c r="AR27" s="393"/>
      <c r="AS27" s="391">
        <v>3883</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t="s">
        <v>120</v>
      </c>
      <c r="BO27" s="419"/>
      <c r="BP27" s="419"/>
      <c r="BQ27" s="419"/>
      <c r="BR27" s="419"/>
      <c r="BS27" s="419"/>
      <c r="BT27" s="419"/>
      <c r="BU27" s="420"/>
      <c r="BV27" s="418" t="s">
        <v>120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165</v>
      </c>
      <c r="F28" s="389"/>
      <c r="G28" s="389"/>
      <c r="H28" s="389"/>
      <c r="I28" s="389"/>
      <c r="J28" s="389"/>
      <c r="K28" s="390"/>
      <c r="L28" s="391">
        <v>1</v>
      </c>
      <c r="M28" s="392"/>
      <c r="N28" s="392"/>
      <c r="O28" s="392"/>
      <c r="P28" s="393"/>
      <c r="Q28" s="391">
        <v>5500</v>
      </c>
      <c r="R28" s="392"/>
      <c r="S28" s="392"/>
      <c r="T28" s="392"/>
      <c r="U28" s="392"/>
      <c r="V28" s="393"/>
      <c r="W28" s="457"/>
      <c r="X28" s="448"/>
      <c r="Y28" s="449"/>
      <c r="Z28" s="388" t="s">
        <v>166</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3441855</v>
      </c>
      <c r="BO28" s="411"/>
      <c r="BP28" s="411"/>
      <c r="BQ28" s="411"/>
      <c r="BR28" s="411"/>
      <c r="BS28" s="411"/>
      <c r="BT28" s="411"/>
      <c r="BU28" s="412"/>
      <c r="BV28" s="410">
        <v>3939095</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169</v>
      </c>
      <c r="F29" s="389"/>
      <c r="G29" s="389"/>
      <c r="H29" s="389"/>
      <c r="I29" s="389"/>
      <c r="J29" s="389"/>
      <c r="K29" s="390"/>
      <c r="L29" s="391">
        <v>20</v>
      </c>
      <c r="M29" s="392"/>
      <c r="N29" s="392"/>
      <c r="O29" s="392"/>
      <c r="P29" s="393"/>
      <c r="Q29" s="391">
        <v>5300</v>
      </c>
      <c r="R29" s="392"/>
      <c r="S29" s="392"/>
      <c r="T29" s="392"/>
      <c r="U29" s="392"/>
      <c r="V29" s="393"/>
      <c r="W29" s="458"/>
      <c r="X29" s="459"/>
      <c r="Y29" s="460"/>
      <c r="Z29" s="388" t="s">
        <v>170</v>
      </c>
      <c r="AA29" s="389"/>
      <c r="AB29" s="389"/>
      <c r="AC29" s="389"/>
      <c r="AD29" s="389"/>
      <c r="AE29" s="389"/>
      <c r="AF29" s="389"/>
      <c r="AG29" s="390"/>
      <c r="AH29" s="391">
        <v>560</v>
      </c>
      <c r="AI29" s="392"/>
      <c r="AJ29" s="392"/>
      <c r="AK29" s="392"/>
      <c r="AL29" s="393"/>
      <c r="AM29" s="391">
        <v>1804633</v>
      </c>
      <c r="AN29" s="392"/>
      <c r="AO29" s="392"/>
      <c r="AP29" s="392"/>
      <c r="AQ29" s="392"/>
      <c r="AR29" s="393"/>
      <c r="AS29" s="391">
        <v>3223</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t="s">
        <v>120</v>
      </c>
      <c r="BO29" s="416"/>
      <c r="BP29" s="416"/>
      <c r="BQ29" s="416"/>
      <c r="BR29" s="416"/>
      <c r="BS29" s="416"/>
      <c r="BT29" s="416"/>
      <c r="BU29" s="417"/>
      <c r="BV29" s="415" t="s">
        <v>120</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99.7</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6498636</v>
      </c>
      <c r="BO30" s="419"/>
      <c r="BP30" s="419"/>
      <c r="BQ30" s="419"/>
      <c r="BR30" s="419"/>
      <c r="BS30" s="419"/>
      <c r="BT30" s="419"/>
      <c r="BU30" s="420"/>
      <c r="BV30" s="418">
        <v>7050087</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5</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IF('各会計、関係団体の財政状況及び健全化判断比率'!B32="","",'各会計、関係団体の財政状況及び健全化判断比率'!B32)</f>
        <v>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8</v>
      </c>
      <c r="BX34" s="375"/>
      <c r="BY34" s="374" t="str">
        <f>IF('各会計、関係団体の財政状況及び健全化判断比率'!B68="","",'各会計、関係団体の財政状況及び健全化判断比率'!B68)</f>
        <v>東京たま広域資源循環組合</v>
      </c>
      <c r="BZ34" s="374"/>
      <c r="CA34" s="374"/>
      <c r="CB34" s="374"/>
      <c r="CC34" s="374"/>
      <c r="CD34" s="374"/>
      <c r="CE34" s="374"/>
      <c r="CF34" s="374"/>
      <c r="CG34" s="374"/>
      <c r="CH34" s="374"/>
      <c r="CI34" s="374"/>
      <c r="CJ34" s="374"/>
      <c r="CK34" s="374"/>
      <c r="CL34" s="374"/>
      <c r="CM34" s="374"/>
      <c r="CN34" s="167"/>
      <c r="CO34" s="375">
        <f>IF(CQ34="","",MAX(C34:D43,U34:V43,AM34:AN43,BE34:BF43,BW34:BX43)+1)</f>
        <v>16</v>
      </c>
      <c r="CP34" s="375"/>
      <c r="CQ34" s="374" t="str">
        <f>IF('各会計、関係団体の財政状況及び健全化判断比率'!BS7="","",'各会計、関係団体の財政状況及び健全化判断比率'!BS7)</f>
        <v xml:space="preserve">昭島市土地開発公社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7</v>
      </c>
      <c r="BF35" s="375"/>
      <c r="BG35" s="374" t="str">
        <f>IF('各会計、関係団体の財政状況及び健全化判断比率'!B33="","",'各会計、関係団体の財政状況及び健全化判断比率'!B33)</f>
        <v>中神土地区画整理事業特別会計</v>
      </c>
      <c r="BH35" s="374"/>
      <c r="BI35" s="374"/>
      <c r="BJ35" s="374"/>
      <c r="BK35" s="374"/>
      <c r="BL35" s="374"/>
      <c r="BM35" s="374"/>
      <c r="BN35" s="374"/>
      <c r="BO35" s="374"/>
      <c r="BP35" s="374"/>
      <c r="BQ35" s="374"/>
      <c r="BR35" s="374"/>
      <c r="BS35" s="374"/>
      <c r="BT35" s="374"/>
      <c r="BU35" s="374"/>
      <c r="BV35" s="167"/>
      <c r="BW35" s="375">
        <f t="shared" ref="BW35:BW43" si="2">IF(BY35="","",BW34+1)</f>
        <v>9</v>
      </c>
      <c r="BX35" s="375"/>
      <c r="BY35" s="374" t="str">
        <f>IF('各会計、関係団体の財政状況及び健全化判断比率'!B69="","",'各会計、関係団体の財政状況及び健全化判断比率'!B69)</f>
        <v>東京都十一市競輪事業組合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10</v>
      </c>
      <c r="BX36" s="375"/>
      <c r="BY36" s="374" t="str">
        <f>IF('各会計、関係団体の財政状況及び健全化判断比率'!B70="","",'各会計、関係団体の財政状況及び健全化判断比率'!B70)</f>
        <v>東京都六市競艇事業組合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11</v>
      </c>
      <c r="BX37" s="375"/>
      <c r="BY37" s="374" t="str">
        <f>IF('各会計、関係団体の財政状況及び健全化判断比率'!B71="","",'各会計、関係団体の財政状況及び健全化判断比率'!B71)</f>
        <v>東京市町村総合事務組合（一般会計）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12</v>
      </c>
      <c r="BX38" s="375"/>
      <c r="BY38" s="374" t="str">
        <f>IF('各会計、関係団体の財政状況及び健全化判断比率'!B72="","",'各会計、関係団体の財政状況及び健全化判断比率'!B72)</f>
        <v>東京市町村総合事務組合（交通災害共済事業特別会計）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13</v>
      </c>
      <c r="BX39" s="375"/>
      <c r="BY39" s="374" t="str">
        <f>IF('各会計、関係団体の財政状況及び健全化判断比率'!B73="","",'各会計、関係団体の財政状況及び健全化判断比率'!B73)</f>
        <v>立川・昭島・国立聖苑組合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14</v>
      </c>
      <c r="BX40" s="375"/>
      <c r="BY40" s="374" t="str">
        <f>IF('各会計、関係団体の財政状況及び健全化判断比率'!B74="","",'各会計、関係団体の財政状況及び健全化判断比率'!B74)</f>
        <v>東京都後期高齢者医療広域連合（一般会計）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15</v>
      </c>
      <c r="BX41" s="375"/>
      <c r="BY41" s="374" t="str">
        <f>IF('各会計、関係団体の財政状況及び健全化判断比率'!B75="","",'各会計、関係団体の財政状況及び健全化判断比率'!B75)</f>
        <v>東京都後期高齢者医療広域連合（後期高齢者医療特別会計）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524</v>
      </c>
      <c r="G33" s="29" t="s">
        <v>525</v>
      </c>
      <c r="H33" s="29" t="s">
        <v>526</v>
      </c>
      <c r="I33" s="29" t="s">
        <v>527</v>
      </c>
      <c r="J33" s="30" t="s">
        <v>528</v>
      </c>
      <c r="K33" s="22"/>
      <c r="L33" s="22"/>
      <c r="M33" s="22"/>
      <c r="N33" s="22"/>
      <c r="O33" s="22"/>
      <c r="P33" s="22"/>
    </row>
    <row r="34" spans="1:16" ht="39" customHeight="1">
      <c r="A34" s="22"/>
      <c r="B34" s="31"/>
      <c r="C34" s="1184" t="s">
        <v>532</v>
      </c>
      <c r="D34" s="1184"/>
      <c r="E34" s="1185"/>
      <c r="F34" s="32">
        <v>14.79</v>
      </c>
      <c r="G34" s="33">
        <v>13.97</v>
      </c>
      <c r="H34" s="33">
        <v>13.23</v>
      </c>
      <c r="I34" s="33">
        <v>9.84</v>
      </c>
      <c r="J34" s="34">
        <v>9.42</v>
      </c>
      <c r="K34" s="22"/>
      <c r="L34" s="22"/>
      <c r="M34" s="22"/>
      <c r="N34" s="22"/>
      <c r="O34" s="22"/>
      <c r="P34" s="22"/>
    </row>
    <row r="35" spans="1:16" ht="39" customHeight="1">
      <c r="A35" s="22"/>
      <c r="B35" s="35"/>
      <c r="C35" s="1178" t="s">
        <v>533</v>
      </c>
      <c r="D35" s="1179"/>
      <c r="E35" s="1180"/>
      <c r="F35" s="36">
        <v>3.45</v>
      </c>
      <c r="G35" s="37">
        <v>6.42</v>
      </c>
      <c r="H35" s="37">
        <v>5.96</v>
      </c>
      <c r="I35" s="37">
        <v>4.6500000000000004</v>
      </c>
      <c r="J35" s="38">
        <v>5.0999999999999996</v>
      </c>
      <c r="K35" s="22"/>
      <c r="L35" s="22"/>
      <c r="M35" s="22"/>
      <c r="N35" s="22"/>
      <c r="O35" s="22"/>
      <c r="P35" s="22"/>
    </row>
    <row r="36" spans="1:16" ht="39" customHeight="1">
      <c r="A36" s="22"/>
      <c r="B36" s="35"/>
      <c r="C36" s="1178" t="s">
        <v>534</v>
      </c>
      <c r="D36" s="1179"/>
      <c r="E36" s="1180"/>
      <c r="F36" s="36">
        <v>0.71</v>
      </c>
      <c r="G36" s="37">
        <v>0.75</v>
      </c>
      <c r="H36" s="37">
        <v>1.62</v>
      </c>
      <c r="I36" s="37">
        <v>1.86</v>
      </c>
      <c r="J36" s="38">
        <v>1.95</v>
      </c>
      <c r="K36" s="22"/>
      <c r="L36" s="22"/>
      <c r="M36" s="22"/>
      <c r="N36" s="22"/>
      <c r="O36" s="22"/>
      <c r="P36" s="22"/>
    </row>
    <row r="37" spans="1:16" ht="39" customHeight="1">
      <c r="A37" s="22"/>
      <c r="B37" s="35"/>
      <c r="C37" s="1178" t="s">
        <v>535</v>
      </c>
      <c r="D37" s="1179"/>
      <c r="E37" s="1180"/>
      <c r="F37" s="36">
        <v>1.41</v>
      </c>
      <c r="G37" s="37">
        <v>3.07</v>
      </c>
      <c r="H37" s="37">
        <v>1.1000000000000001</v>
      </c>
      <c r="I37" s="37">
        <v>0.92</v>
      </c>
      <c r="J37" s="38">
        <v>1.73</v>
      </c>
      <c r="K37" s="22"/>
      <c r="L37" s="22"/>
      <c r="M37" s="22"/>
      <c r="N37" s="22"/>
      <c r="O37" s="22"/>
      <c r="P37" s="22"/>
    </row>
    <row r="38" spans="1:16" ht="39" customHeight="1">
      <c r="A38" s="22"/>
      <c r="B38" s="35"/>
      <c r="C38" s="1178" t="s">
        <v>536</v>
      </c>
      <c r="D38" s="1179"/>
      <c r="E38" s="1180"/>
      <c r="F38" s="36">
        <v>0.74</v>
      </c>
      <c r="G38" s="37">
        <v>0.43</v>
      </c>
      <c r="H38" s="37">
        <v>0.84</v>
      </c>
      <c r="I38" s="37">
        <v>1.1499999999999999</v>
      </c>
      <c r="J38" s="38">
        <v>1</v>
      </c>
      <c r="K38" s="22"/>
      <c r="L38" s="22"/>
      <c r="M38" s="22"/>
      <c r="N38" s="22"/>
      <c r="O38" s="22"/>
      <c r="P38" s="22"/>
    </row>
    <row r="39" spans="1:16" ht="39" customHeight="1">
      <c r="A39" s="22"/>
      <c r="B39" s="35"/>
      <c r="C39" s="1178" t="s">
        <v>537</v>
      </c>
      <c r="D39" s="1179"/>
      <c r="E39" s="1180"/>
      <c r="F39" s="36">
        <v>0.06</v>
      </c>
      <c r="G39" s="37">
        <v>0.12</v>
      </c>
      <c r="H39" s="37">
        <v>0.13</v>
      </c>
      <c r="I39" s="37">
        <v>0.13</v>
      </c>
      <c r="J39" s="38">
        <v>0.13</v>
      </c>
      <c r="K39" s="22"/>
      <c r="L39" s="22"/>
      <c r="M39" s="22"/>
      <c r="N39" s="22"/>
      <c r="O39" s="22"/>
      <c r="P39" s="22"/>
    </row>
    <row r="40" spans="1:16" ht="39" customHeight="1">
      <c r="A40" s="22"/>
      <c r="B40" s="35"/>
      <c r="C40" s="1178" t="s">
        <v>538</v>
      </c>
      <c r="D40" s="1179"/>
      <c r="E40" s="1180"/>
      <c r="F40" s="36">
        <v>0.13</v>
      </c>
      <c r="G40" s="37">
        <v>0.15</v>
      </c>
      <c r="H40" s="37">
        <v>0.11</v>
      </c>
      <c r="I40" s="37">
        <v>0.13</v>
      </c>
      <c r="J40" s="38">
        <v>0.11</v>
      </c>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539</v>
      </c>
      <c r="D42" s="1179"/>
      <c r="E42" s="1180"/>
      <c r="F42" s="36" t="s">
        <v>484</v>
      </c>
      <c r="G42" s="37" t="s">
        <v>484</v>
      </c>
      <c r="H42" s="37" t="s">
        <v>484</v>
      </c>
      <c r="I42" s="37" t="s">
        <v>484</v>
      </c>
      <c r="J42" s="38" t="s">
        <v>484</v>
      </c>
      <c r="K42" s="22"/>
      <c r="L42" s="22"/>
      <c r="M42" s="22"/>
      <c r="N42" s="22"/>
      <c r="O42" s="22"/>
      <c r="P42" s="22"/>
    </row>
    <row r="43" spans="1:16" ht="39" customHeight="1" thickBot="1">
      <c r="A43" s="22"/>
      <c r="B43" s="40"/>
      <c r="C43" s="1181" t="s">
        <v>540</v>
      </c>
      <c r="D43" s="1182"/>
      <c r="E43" s="1183"/>
      <c r="F43" s="41" t="s">
        <v>484</v>
      </c>
      <c r="G43" s="42" t="s">
        <v>484</v>
      </c>
      <c r="H43" s="42" t="s">
        <v>484</v>
      </c>
      <c r="I43" s="42" t="s">
        <v>484</v>
      </c>
      <c r="J43" s="43" t="s">
        <v>484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c r="A45" s="48"/>
      <c r="B45" s="1194" t="s">
        <v>11</v>
      </c>
      <c r="C45" s="1195"/>
      <c r="D45" s="58"/>
      <c r="E45" s="1200" t="s">
        <v>12</v>
      </c>
      <c r="F45" s="1200"/>
      <c r="G45" s="1200"/>
      <c r="H45" s="1200"/>
      <c r="I45" s="1200"/>
      <c r="J45" s="1201"/>
      <c r="K45" s="59">
        <v>2408</v>
      </c>
      <c r="L45" s="60">
        <v>2511</v>
      </c>
      <c r="M45" s="60">
        <v>2492</v>
      </c>
      <c r="N45" s="60">
        <v>2129</v>
      </c>
      <c r="O45" s="61">
        <v>2095</v>
      </c>
      <c r="P45" s="48"/>
      <c r="Q45" s="48"/>
      <c r="R45" s="48"/>
      <c r="S45" s="48"/>
      <c r="T45" s="48"/>
      <c r="U45" s="48"/>
    </row>
    <row r="46" spans="1:21" ht="30.75" customHeight="1">
      <c r="A46" s="48"/>
      <c r="B46" s="1196"/>
      <c r="C46" s="1197"/>
      <c r="D46" s="62"/>
      <c r="E46" s="1188" t="s">
        <v>13</v>
      </c>
      <c r="F46" s="1188"/>
      <c r="G46" s="1188"/>
      <c r="H46" s="1188"/>
      <c r="I46" s="1188"/>
      <c r="J46" s="1189"/>
      <c r="K46" s="63" t="s">
        <v>484</v>
      </c>
      <c r="L46" s="64" t="s">
        <v>484</v>
      </c>
      <c r="M46" s="64" t="s">
        <v>484</v>
      </c>
      <c r="N46" s="64" t="s">
        <v>484</v>
      </c>
      <c r="O46" s="65" t="s">
        <v>484</v>
      </c>
      <c r="P46" s="48"/>
      <c r="Q46" s="48"/>
      <c r="R46" s="48"/>
      <c r="S46" s="48"/>
      <c r="T46" s="48"/>
      <c r="U46" s="48"/>
    </row>
    <row r="47" spans="1:21" ht="30.75" customHeight="1">
      <c r="A47" s="48"/>
      <c r="B47" s="1196"/>
      <c r="C47" s="1197"/>
      <c r="D47" s="62"/>
      <c r="E47" s="1188" t="s">
        <v>14</v>
      </c>
      <c r="F47" s="1188"/>
      <c r="G47" s="1188"/>
      <c r="H47" s="1188"/>
      <c r="I47" s="1188"/>
      <c r="J47" s="1189"/>
      <c r="K47" s="63" t="s">
        <v>484</v>
      </c>
      <c r="L47" s="64" t="s">
        <v>484</v>
      </c>
      <c r="M47" s="64" t="s">
        <v>484</v>
      </c>
      <c r="N47" s="64" t="s">
        <v>484</v>
      </c>
      <c r="O47" s="65" t="s">
        <v>484</v>
      </c>
      <c r="P47" s="48"/>
      <c r="Q47" s="48"/>
      <c r="R47" s="48"/>
      <c r="S47" s="48"/>
      <c r="T47" s="48"/>
      <c r="U47" s="48"/>
    </row>
    <row r="48" spans="1:21" ht="30.75" customHeight="1">
      <c r="A48" s="48"/>
      <c r="B48" s="1196"/>
      <c r="C48" s="1197"/>
      <c r="D48" s="62"/>
      <c r="E48" s="1188" t="s">
        <v>15</v>
      </c>
      <c r="F48" s="1188"/>
      <c r="G48" s="1188"/>
      <c r="H48" s="1188"/>
      <c r="I48" s="1188"/>
      <c r="J48" s="1189"/>
      <c r="K48" s="63">
        <v>403</v>
      </c>
      <c r="L48" s="64">
        <v>405</v>
      </c>
      <c r="M48" s="64">
        <v>415</v>
      </c>
      <c r="N48" s="64">
        <v>417</v>
      </c>
      <c r="O48" s="65">
        <v>436</v>
      </c>
      <c r="P48" s="48"/>
      <c r="Q48" s="48"/>
      <c r="R48" s="48"/>
      <c r="S48" s="48"/>
      <c r="T48" s="48"/>
      <c r="U48" s="48"/>
    </row>
    <row r="49" spans="1:21" ht="30.75" customHeight="1">
      <c r="A49" s="48"/>
      <c r="B49" s="1196"/>
      <c r="C49" s="1197"/>
      <c r="D49" s="62"/>
      <c r="E49" s="1188" t="s">
        <v>16</v>
      </c>
      <c r="F49" s="1188"/>
      <c r="G49" s="1188"/>
      <c r="H49" s="1188"/>
      <c r="I49" s="1188"/>
      <c r="J49" s="1189"/>
      <c r="K49" s="63">
        <v>147</v>
      </c>
      <c r="L49" s="64">
        <v>122</v>
      </c>
      <c r="M49" s="64">
        <v>96</v>
      </c>
      <c r="N49" s="64">
        <v>94</v>
      </c>
      <c r="O49" s="65">
        <v>70</v>
      </c>
      <c r="P49" s="48"/>
      <c r="Q49" s="48"/>
      <c r="R49" s="48"/>
      <c r="S49" s="48"/>
      <c r="T49" s="48"/>
      <c r="U49" s="48"/>
    </row>
    <row r="50" spans="1:21" ht="30.75" customHeight="1">
      <c r="A50" s="48"/>
      <c r="B50" s="1196"/>
      <c r="C50" s="1197"/>
      <c r="D50" s="62"/>
      <c r="E50" s="1188" t="s">
        <v>17</v>
      </c>
      <c r="F50" s="1188"/>
      <c r="G50" s="1188"/>
      <c r="H50" s="1188"/>
      <c r="I50" s="1188"/>
      <c r="J50" s="1189"/>
      <c r="K50" s="63">
        <v>8</v>
      </c>
      <c r="L50" s="64">
        <v>8</v>
      </c>
      <c r="M50" s="64">
        <v>8</v>
      </c>
      <c r="N50" s="64">
        <v>8</v>
      </c>
      <c r="O50" s="65">
        <v>8</v>
      </c>
      <c r="P50" s="48"/>
      <c r="Q50" s="48"/>
      <c r="R50" s="48"/>
      <c r="S50" s="48"/>
      <c r="T50" s="48"/>
      <c r="U50" s="48"/>
    </row>
    <row r="51" spans="1:21" ht="30.75" customHeight="1">
      <c r="A51" s="48"/>
      <c r="B51" s="1198"/>
      <c r="C51" s="1199"/>
      <c r="D51" s="66"/>
      <c r="E51" s="1188" t="s">
        <v>18</v>
      </c>
      <c r="F51" s="1188"/>
      <c r="G51" s="1188"/>
      <c r="H51" s="1188"/>
      <c r="I51" s="1188"/>
      <c r="J51" s="1189"/>
      <c r="K51" s="63" t="s">
        <v>484</v>
      </c>
      <c r="L51" s="64" t="s">
        <v>484</v>
      </c>
      <c r="M51" s="64" t="s">
        <v>484</v>
      </c>
      <c r="N51" s="64" t="s">
        <v>484</v>
      </c>
      <c r="O51" s="65" t="s">
        <v>484</v>
      </c>
      <c r="P51" s="48"/>
      <c r="Q51" s="48"/>
      <c r="R51" s="48"/>
      <c r="S51" s="48"/>
      <c r="T51" s="48"/>
      <c r="U51" s="48"/>
    </row>
    <row r="52" spans="1:21" ht="30.75" customHeight="1">
      <c r="A52" s="48"/>
      <c r="B52" s="1186" t="s">
        <v>19</v>
      </c>
      <c r="C52" s="1187"/>
      <c r="D52" s="66"/>
      <c r="E52" s="1188" t="s">
        <v>20</v>
      </c>
      <c r="F52" s="1188"/>
      <c r="G52" s="1188"/>
      <c r="H52" s="1188"/>
      <c r="I52" s="1188"/>
      <c r="J52" s="1189"/>
      <c r="K52" s="63">
        <v>2699</v>
      </c>
      <c r="L52" s="64">
        <v>2777</v>
      </c>
      <c r="M52" s="64">
        <v>2811</v>
      </c>
      <c r="N52" s="64">
        <v>2570</v>
      </c>
      <c r="O52" s="65">
        <v>2562</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267</v>
      </c>
      <c r="L53" s="69">
        <v>269</v>
      </c>
      <c r="M53" s="69">
        <v>200</v>
      </c>
      <c r="N53" s="69">
        <v>78</v>
      </c>
      <c r="O53" s="70">
        <v>47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0" zoomScaleNormal="5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524</v>
      </c>
      <c r="J40" s="79" t="s">
        <v>525</v>
      </c>
      <c r="K40" s="79" t="s">
        <v>526</v>
      </c>
      <c r="L40" s="79" t="s">
        <v>527</v>
      </c>
      <c r="M40" s="80" t="s">
        <v>528</v>
      </c>
    </row>
    <row r="41" spans="2:13" ht="27.75" customHeight="1">
      <c r="B41" s="1214" t="s">
        <v>24</v>
      </c>
      <c r="C41" s="1215"/>
      <c r="D41" s="81"/>
      <c r="E41" s="1216" t="s">
        <v>25</v>
      </c>
      <c r="F41" s="1216"/>
      <c r="G41" s="1216"/>
      <c r="H41" s="1217"/>
      <c r="I41" s="82">
        <v>23539</v>
      </c>
      <c r="J41" s="83">
        <v>23172</v>
      </c>
      <c r="K41" s="83">
        <v>22862</v>
      </c>
      <c r="L41" s="83">
        <v>22120</v>
      </c>
      <c r="M41" s="84">
        <v>21523</v>
      </c>
    </row>
    <row r="42" spans="2:13" ht="27.75" customHeight="1">
      <c r="B42" s="1204"/>
      <c r="C42" s="1205"/>
      <c r="D42" s="85"/>
      <c r="E42" s="1208" t="s">
        <v>26</v>
      </c>
      <c r="F42" s="1208"/>
      <c r="G42" s="1208"/>
      <c r="H42" s="1209"/>
      <c r="I42" s="86">
        <v>108</v>
      </c>
      <c r="J42" s="87">
        <v>100</v>
      </c>
      <c r="K42" s="87">
        <v>57</v>
      </c>
      <c r="L42" s="87">
        <v>48</v>
      </c>
      <c r="M42" s="88">
        <v>83</v>
      </c>
    </row>
    <row r="43" spans="2:13" ht="27.75" customHeight="1">
      <c r="B43" s="1204"/>
      <c r="C43" s="1205"/>
      <c r="D43" s="85"/>
      <c r="E43" s="1208" t="s">
        <v>27</v>
      </c>
      <c r="F43" s="1208"/>
      <c r="G43" s="1208"/>
      <c r="H43" s="1209"/>
      <c r="I43" s="86">
        <v>2408</v>
      </c>
      <c r="J43" s="87">
        <v>2490</v>
      </c>
      <c r="K43" s="87">
        <v>2673</v>
      </c>
      <c r="L43" s="87">
        <v>2908</v>
      </c>
      <c r="M43" s="88">
        <v>3130</v>
      </c>
    </row>
    <row r="44" spans="2:13" ht="27.75" customHeight="1">
      <c r="B44" s="1204"/>
      <c r="C44" s="1205"/>
      <c r="D44" s="85"/>
      <c r="E44" s="1208" t="s">
        <v>28</v>
      </c>
      <c r="F44" s="1208"/>
      <c r="G44" s="1208"/>
      <c r="H44" s="1209"/>
      <c r="I44" s="86">
        <v>537</v>
      </c>
      <c r="J44" s="87">
        <v>430</v>
      </c>
      <c r="K44" s="87">
        <v>338</v>
      </c>
      <c r="L44" s="87">
        <v>236</v>
      </c>
      <c r="M44" s="88">
        <v>169</v>
      </c>
    </row>
    <row r="45" spans="2:13" ht="27.75" customHeight="1">
      <c r="B45" s="1204"/>
      <c r="C45" s="1205"/>
      <c r="D45" s="85"/>
      <c r="E45" s="1208" t="s">
        <v>29</v>
      </c>
      <c r="F45" s="1208"/>
      <c r="G45" s="1208"/>
      <c r="H45" s="1209"/>
      <c r="I45" s="86">
        <v>7833</v>
      </c>
      <c r="J45" s="87">
        <v>7477</v>
      </c>
      <c r="K45" s="87">
        <v>6853</v>
      </c>
      <c r="L45" s="87">
        <v>6310</v>
      </c>
      <c r="M45" s="88">
        <v>5986</v>
      </c>
    </row>
    <row r="46" spans="2:13" ht="27.75" customHeight="1">
      <c r="B46" s="1204"/>
      <c r="C46" s="1205"/>
      <c r="D46" s="89"/>
      <c r="E46" s="1208" t="s">
        <v>30</v>
      </c>
      <c r="F46" s="1208"/>
      <c r="G46" s="1208"/>
      <c r="H46" s="1209"/>
      <c r="I46" s="86" t="s">
        <v>484</v>
      </c>
      <c r="J46" s="87" t="s">
        <v>484</v>
      </c>
      <c r="K46" s="87" t="s">
        <v>484</v>
      </c>
      <c r="L46" s="87" t="s">
        <v>484</v>
      </c>
      <c r="M46" s="88" t="s">
        <v>484</v>
      </c>
    </row>
    <row r="47" spans="2:13" ht="27.75" customHeight="1">
      <c r="B47" s="1204"/>
      <c r="C47" s="1205"/>
      <c r="D47" s="90"/>
      <c r="E47" s="1218" t="s">
        <v>31</v>
      </c>
      <c r="F47" s="1219"/>
      <c r="G47" s="1219"/>
      <c r="H47" s="1220"/>
      <c r="I47" s="86" t="s">
        <v>484</v>
      </c>
      <c r="J47" s="87" t="s">
        <v>484</v>
      </c>
      <c r="K47" s="87" t="s">
        <v>484</v>
      </c>
      <c r="L47" s="87" t="s">
        <v>484</v>
      </c>
      <c r="M47" s="88" t="s">
        <v>484</v>
      </c>
    </row>
    <row r="48" spans="2:13" ht="27.75" customHeight="1">
      <c r="B48" s="1204"/>
      <c r="C48" s="1205"/>
      <c r="D48" s="85"/>
      <c r="E48" s="1208" t="s">
        <v>32</v>
      </c>
      <c r="F48" s="1208"/>
      <c r="G48" s="1208"/>
      <c r="H48" s="1209"/>
      <c r="I48" s="86" t="s">
        <v>484</v>
      </c>
      <c r="J48" s="87" t="s">
        <v>484</v>
      </c>
      <c r="K48" s="87" t="s">
        <v>484</v>
      </c>
      <c r="L48" s="87" t="s">
        <v>484</v>
      </c>
      <c r="M48" s="88" t="s">
        <v>484</v>
      </c>
    </row>
    <row r="49" spans="2:13" ht="27.75" customHeight="1">
      <c r="B49" s="1206"/>
      <c r="C49" s="1207"/>
      <c r="D49" s="85"/>
      <c r="E49" s="1208" t="s">
        <v>33</v>
      </c>
      <c r="F49" s="1208"/>
      <c r="G49" s="1208"/>
      <c r="H49" s="1209"/>
      <c r="I49" s="86" t="s">
        <v>484</v>
      </c>
      <c r="J49" s="87" t="s">
        <v>484</v>
      </c>
      <c r="K49" s="87" t="s">
        <v>484</v>
      </c>
      <c r="L49" s="87" t="s">
        <v>484</v>
      </c>
      <c r="M49" s="88" t="s">
        <v>484</v>
      </c>
    </row>
    <row r="50" spans="2:13" ht="27.75" customHeight="1">
      <c r="B50" s="1202" t="s">
        <v>34</v>
      </c>
      <c r="C50" s="1203"/>
      <c r="D50" s="91"/>
      <c r="E50" s="1208" t="s">
        <v>35</v>
      </c>
      <c r="F50" s="1208"/>
      <c r="G50" s="1208"/>
      <c r="H50" s="1209"/>
      <c r="I50" s="86">
        <v>6657</v>
      </c>
      <c r="J50" s="87">
        <v>7383</v>
      </c>
      <c r="K50" s="87">
        <v>8883</v>
      </c>
      <c r="L50" s="87">
        <v>10109</v>
      </c>
      <c r="M50" s="88">
        <v>9571</v>
      </c>
    </row>
    <row r="51" spans="2:13" ht="27.75" customHeight="1">
      <c r="B51" s="1204"/>
      <c r="C51" s="1205"/>
      <c r="D51" s="85"/>
      <c r="E51" s="1208" t="s">
        <v>36</v>
      </c>
      <c r="F51" s="1208"/>
      <c r="G51" s="1208"/>
      <c r="H51" s="1209"/>
      <c r="I51" s="86">
        <v>6494</v>
      </c>
      <c r="J51" s="87">
        <v>6232</v>
      </c>
      <c r="K51" s="87">
        <v>5971</v>
      </c>
      <c r="L51" s="87">
        <v>6527</v>
      </c>
      <c r="M51" s="88">
        <v>6495</v>
      </c>
    </row>
    <row r="52" spans="2:13" ht="27.75" customHeight="1">
      <c r="B52" s="1206"/>
      <c r="C52" s="1207"/>
      <c r="D52" s="85"/>
      <c r="E52" s="1208" t="s">
        <v>37</v>
      </c>
      <c r="F52" s="1208"/>
      <c r="G52" s="1208"/>
      <c r="H52" s="1209"/>
      <c r="I52" s="86">
        <v>19588</v>
      </c>
      <c r="J52" s="87">
        <v>19746</v>
      </c>
      <c r="K52" s="87">
        <v>19494</v>
      </c>
      <c r="L52" s="87">
        <v>18750</v>
      </c>
      <c r="M52" s="88">
        <v>17691</v>
      </c>
    </row>
    <row r="53" spans="2:13" ht="27.75" customHeight="1" thickBot="1">
      <c r="B53" s="1210" t="s">
        <v>21</v>
      </c>
      <c r="C53" s="1211"/>
      <c r="D53" s="92"/>
      <c r="E53" s="1212" t="s">
        <v>38</v>
      </c>
      <c r="F53" s="1212"/>
      <c r="G53" s="1212"/>
      <c r="H53" s="1213"/>
      <c r="I53" s="93">
        <v>1687</v>
      </c>
      <c r="J53" s="94">
        <v>308</v>
      </c>
      <c r="K53" s="94">
        <v>-1565</v>
      </c>
      <c r="L53" s="94">
        <v>-3762</v>
      </c>
      <c r="M53" s="95">
        <v>-2866</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71"/>
      <c r="B1" s="373"/>
      <c r="P1" s="246"/>
      <c r="Q1" s="246"/>
    </row>
    <row r="2" spans="1:51" ht="25.5">
      <c r="A2" s="371"/>
      <c r="C2" s="372"/>
      <c r="P2" s="246"/>
      <c r="Q2" s="246"/>
    </row>
    <row r="3" spans="1:51" ht="25.5">
      <c r="A3" s="371"/>
      <c r="C3" s="372"/>
      <c r="P3" s="246"/>
      <c r="Q3" s="246"/>
    </row>
    <row r="4" spans="1:51" s="370" customFormat="1" ht="13.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565</v>
      </c>
    </row>
    <row r="11" spans="1:51" s="370" customFormat="1" ht="13.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565</v>
      </c>
    </row>
    <row r="13" spans="1:51" s="370" customFormat="1" ht="13.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c r="P19" s="246"/>
      <c r="Q19" s="246"/>
    </row>
    <row r="20" spans="1:259" ht="13.5">
      <c r="P20" s="246"/>
      <c r="Q20" s="246"/>
    </row>
    <row r="21" spans="1:259" ht="17.25">
      <c r="B21" s="369"/>
      <c r="C21" s="248"/>
      <c r="D21" s="248"/>
      <c r="E21" s="248"/>
      <c r="F21" s="248"/>
      <c r="G21" s="248"/>
      <c r="H21" s="248"/>
      <c r="I21" s="248"/>
      <c r="J21" s="248"/>
      <c r="K21" s="248"/>
      <c r="L21" s="248"/>
      <c r="M21" s="248"/>
      <c r="N21" s="368"/>
      <c r="O21" s="248"/>
      <c r="P21" s="249"/>
      <c r="Q21" s="246"/>
      <c r="IY21" s="367"/>
    </row>
    <row r="22" spans="1:259" ht="17.25">
      <c r="B22" s="250"/>
      <c r="IY22" s="366"/>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6"/>
      <c r="C40" s="246"/>
      <c r="D40" s="246"/>
      <c r="E40" s="246"/>
      <c r="F40" s="246"/>
      <c r="G40" s="246"/>
      <c r="H40" s="246"/>
      <c r="I40" s="246"/>
      <c r="J40" s="246"/>
      <c r="K40" s="246"/>
      <c r="L40" s="246"/>
      <c r="M40" s="246"/>
      <c r="N40" s="246"/>
      <c r="O40" s="246"/>
      <c r="P40" s="356"/>
      <c r="Q40" s="246"/>
    </row>
    <row r="41" spans="2:17" ht="17.25">
      <c r="B41" s="247" t="s">
        <v>564</v>
      </c>
      <c r="C41" s="248"/>
      <c r="D41" s="248"/>
      <c r="E41" s="248"/>
      <c r="F41" s="248"/>
      <c r="G41" s="248"/>
      <c r="H41" s="248"/>
      <c r="I41" s="248"/>
      <c r="J41" s="248"/>
      <c r="K41" s="248"/>
      <c r="L41" s="248"/>
      <c r="M41" s="248"/>
      <c r="N41" s="248"/>
      <c r="O41" s="248"/>
      <c r="P41" s="249"/>
    </row>
    <row r="42" spans="2:17" ht="13.5">
      <c r="B42" s="250"/>
      <c r="C42" s="246"/>
      <c r="D42" s="246"/>
      <c r="E42" s="246"/>
      <c r="F42" s="246"/>
      <c r="G42" s="355" t="s">
        <v>561</v>
      </c>
      <c r="I42" s="354"/>
      <c r="J42" s="354"/>
      <c r="K42" s="354"/>
      <c r="L42" s="246"/>
      <c r="M42" s="246"/>
      <c r="N42" s="246"/>
      <c r="O42" s="246"/>
    </row>
    <row r="43" spans="2:17" ht="13.5">
      <c r="B43" s="250"/>
      <c r="C43" s="246"/>
      <c r="D43" s="246"/>
      <c r="E43" s="246"/>
      <c r="F43" s="246"/>
      <c r="G43" s="1233" t="s">
        <v>567</v>
      </c>
      <c r="H43" s="1234"/>
      <c r="I43" s="1234"/>
      <c r="J43" s="1234"/>
      <c r="K43" s="1234"/>
      <c r="L43" s="1234"/>
      <c r="M43" s="1234"/>
      <c r="N43" s="1234"/>
      <c r="O43" s="1235"/>
    </row>
    <row r="44" spans="2:17" ht="13.5">
      <c r="B44" s="250"/>
      <c r="C44" s="246"/>
      <c r="D44" s="246"/>
      <c r="E44" s="246"/>
      <c r="F44" s="246"/>
      <c r="G44" s="1236"/>
      <c r="H44" s="1237"/>
      <c r="I44" s="1237"/>
      <c r="J44" s="1237"/>
      <c r="K44" s="1237"/>
      <c r="L44" s="1237"/>
      <c r="M44" s="1237"/>
      <c r="N44" s="1237"/>
      <c r="O44" s="1238"/>
    </row>
    <row r="45" spans="2:17" ht="13.5">
      <c r="B45" s="250"/>
      <c r="C45" s="246"/>
      <c r="D45" s="246"/>
      <c r="E45" s="246"/>
      <c r="F45" s="246"/>
      <c r="G45" s="1236"/>
      <c r="H45" s="1237"/>
      <c r="I45" s="1237"/>
      <c r="J45" s="1237"/>
      <c r="K45" s="1237"/>
      <c r="L45" s="1237"/>
      <c r="M45" s="1237"/>
      <c r="N45" s="1237"/>
      <c r="O45" s="1238"/>
    </row>
    <row r="46" spans="2:17" ht="13.5">
      <c r="B46" s="250"/>
      <c r="C46" s="246"/>
      <c r="D46" s="246"/>
      <c r="E46" s="246"/>
      <c r="F46" s="246"/>
      <c r="G46" s="1236"/>
      <c r="H46" s="1237"/>
      <c r="I46" s="1237"/>
      <c r="J46" s="1237"/>
      <c r="K46" s="1237"/>
      <c r="L46" s="1237"/>
      <c r="M46" s="1237"/>
      <c r="N46" s="1237"/>
      <c r="O46" s="1238"/>
    </row>
    <row r="47" spans="2:17" ht="13.5">
      <c r="B47" s="250"/>
      <c r="C47" s="246"/>
      <c r="D47" s="246"/>
      <c r="E47" s="246"/>
      <c r="F47" s="246"/>
      <c r="G47" s="1239"/>
      <c r="H47" s="1240"/>
      <c r="I47" s="1240"/>
      <c r="J47" s="1240"/>
      <c r="K47" s="1240"/>
      <c r="L47" s="1240"/>
      <c r="M47" s="1240"/>
      <c r="N47" s="1240"/>
      <c r="O47" s="1241"/>
    </row>
    <row r="48" spans="2:17" ht="13.5">
      <c r="B48" s="250"/>
      <c r="C48" s="246"/>
      <c r="D48" s="246"/>
      <c r="E48" s="246"/>
      <c r="F48" s="246"/>
      <c r="G48" s="246"/>
      <c r="H48" s="365"/>
      <c r="I48" s="365"/>
      <c r="J48" s="365"/>
    </row>
    <row r="49" spans="1:17" ht="13.5">
      <c r="B49" s="250"/>
      <c r="C49" s="246"/>
      <c r="D49" s="246"/>
      <c r="E49" s="246"/>
      <c r="F49" s="246"/>
      <c r="G49" s="245" t="s">
        <v>563</v>
      </c>
    </row>
    <row r="50" spans="1:17" ht="13.5">
      <c r="B50" s="250"/>
      <c r="C50" s="246"/>
      <c r="D50" s="246"/>
      <c r="E50" s="246"/>
      <c r="F50" s="246"/>
      <c r="G50" s="1242"/>
      <c r="H50" s="1243"/>
      <c r="I50" s="1243"/>
      <c r="J50" s="1244"/>
      <c r="K50" s="347" t="s">
        <v>524</v>
      </c>
      <c r="L50" s="347" t="s">
        <v>525</v>
      </c>
      <c r="M50" s="347" t="s">
        <v>526</v>
      </c>
      <c r="N50" s="347" t="s">
        <v>527</v>
      </c>
      <c r="O50" s="347" t="s">
        <v>528</v>
      </c>
    </row>
    <row r="51" spans="1:17" ht="13.5">
      <c r="B51" s="250"/>
      <c r="C51" s="246"/>
      <c r="D51" s="246"/>
      <c r="E51" s="246"/>
      <c r="F51" s="246"/>
      <c r="G51" s="1245" t="s">
        <v>559</v>
      </c>
      <c r="H51" s="1246"/>
      <c r="I51" s="1251" t="s">
        <v>557</v>
      </c>
      <c r="J51" s="1251"/>
      <c r="K51" s="1256"/>
      <c r="L51" s="1256"/>
      <c r="M51" s="1256"/>
      <c r="N51" s="1221"/>
      <c r="O51" s="1221"/>
    </row>
    <row r="52" spans="1:17" ht="13.5">
      <c r="B52" s="250"/>
      <c r="C52" s="246"/>
      <c r="D52" s="246"/>
      <c r="E52" s="246"/>
      <c r="F52" s="246"/>
      <c r="G52" s="1247"/>
      <c r="H52" s="1248"/>
      <c r="I52" s="1252"/>
      <c r="J52" s="1252"/>
      <c r="K52" s="1221"/>
      <c r="L52" s="1221"/>
      <c r="M52" s="1221"/>
      <c r="N52" s="1221"/>
      <c r="O52" s="1221"/>
    </row>
    <row r="53" spans="1:17" ht="13.5">
      <c r="A53" s="357"/>
      <c r="B53" s="250"/>
      <c r="C53" s="246"/>
      <c r="D53" s="246"/>
      <c r="E53" s="246"/>
      <c r="F53" s="246"/>
      <c r="G53" s="1247"/>
      <c r="H53" s="1248"/>
      <c r="I53" s="1231" t="s">
        <v>566</v>
      </c>
      <c r="J53" s="1231"/>
      <c r="K53" s="1255"/>
      <c r="L53" s="1255"/>
      <c r="M53" s="1255"/>
      <c r="N53" s="1253">
        <v>58.8</v>
      </c>
      <c r="O53" s="1253">
        <v>58.1</v>
      </c>
    </row>
    <row r="54" spans="1:17" ht="13.5">
      <c r="A54" s="357"/>
      <c r="B54" s="250"/>
      <c r="C54" s="246"/>
      <c r="D54" s="246"/>
      <c r="E54" s="246"/>
      <c r="F54" s="246"/>
      <c r="G54" s="1249"/>
      <c r="H54" s="1250"/>
      <c r="I54" s="1231"/>
      <c r="J54" s="1231"/>
      <c r="K54" s="1254"/>
      <c r="L54" s="1254"/>
      <c r="M54" s="1254"/>
      <c r="N54" s="1254"/>
      <c r="O54" s="1254"/>
    </row>
    <row r="55" spans="1:17" ht="13.5">
      <c r="A55" s="357"/>
      <c r="B55" s="250"/>
      <c r="C55" s="246"/>
      <c r="D55" s="246"/>
      <c r="E55" s="246"/>
      <c r="F55" s="246"/>
      <c r="G55" s="1225" t="s">
        <v>558</v>
      </c>
      <c r="H55" s="1226"/>
      <c r="I55" s="1231" t="s">
        <v>557</v>
      </c>
      <c r="J55" s="1231"/>
      <c r="K55" s="1256"/>
      <c r="L55" s="1256"/>
      <c r="M55" s="1256"/>
      <c r="N55" s="1221">
        <v>17.8</v>
      </c>
      <c r="O55" s="1221">
        <v>15</v>
      </c>
    </row>
    <row r="56" spans="1:17" ht="13.5">
      <c r="A56" s="357"/>
      <c r="B56" s="250"/>
      <c r="C56" s="246"/>
      <c r="D56" s="246"/>
      <c r="E56" s="246"/>
      <c r="F56" s="246"/>
      <c r="G56" s="1227"/>
      <c r="H56" s="1228"/>
      <c r="I56" s="1231"/>
      <c r="J56" s="1231"/>
      <c r="K56" s="1221"/>
      <c r="L56" s="1221"/>
      <c r="M56" s="1221"/>
      <c r="N56" s="1221"/>
      <c r="O56" s="1221"/>
    </row>
    <row r="57" spans="1:17" s="357" customFormat="1" ht="13.5">
      <c r="B57" s="358"/>
      <c r="C57" s="354"/>
      <c r="D57" s="354"/>
      <c r="E57" s="354"/>
      <c r="F57" s="354"/>
      <c r="G57" s="1227"/>
      <c r="H57" s="1228"/>
      <c r="I57" s="1223" t="s">
        <v>566</v>
      </c>
      <c r="J57" s="1223"/>
      <c r="K57" s="1255"/>
      <c r="L57" s="1255"/>
      <c r="M57" s="1255"/>
      <c r="N57" s="1253">
        <v>56.2</v>
      </c>
      <c r="O57" s="1253">
        <v>63.3</v>
      </c>
      <c r="P57" s="363"/>
      <c r="Q57" s="358"/>
    </row>
    <row r="58" spans="1:17" s="357" customFormat="1" ht="13.5">
      <c r="A58" s="245"/>
      <c r="B58" s="358"/>
      <c r="C58" s="354"/>
      <c r="D58" s="354"/>
      <c r="E58" s="354"/>
      <c r="F58" s="354"/>
      <c r="G58" s="1229"/>
      <c r="H58" s="1230"/>
      <c r="I58" s="1223"/>
      <c r="J58" s="1223"/>
      <c r="K58" s="1254"/>
      <c r="L58" s="1254"/>
      <c r="M58" s="1254"/>
      <c r="N58" s="1254"/>
      <c r="O58" s="1254"/>
      <c r="P58" s="363"/>
      <c r="Q58" s="358"/>
    </row>
    <row r="59" spans="1:17" s="357" customFormat="1" ht="13.5">
      <c r="A59" s="245"/>
      <c r="B59" s="358"/>
      <c r="C59" s="354"/>
      <c r="D59" s="354"/>
      <c r="E59" s="354"/>
      <c r="F59" s="354"/>
      <c r="G59" s="354"/>
      <c r="H59" s="354"/>
      <c r="I59" s="354"/>
      <c r="J59" s="354"/>
      <c r="K59" s="364"/>
      <c r="L59" s="364"/>
      <c r="M59" s="364"/>
      <c r="N59" s="364"/>
      <c r="O59" s="364"/>
      <c r="P59" s="363"/>
      <c r="Q59" s="358"/>
    </row>
    <row r="60" spans="1:17" s="357" customFormat="1" ht="13.5">
      <c r="A60" s="245"/>
      <c r="B60" s="358"/>
      <c r="C60" s="354"/>
      <c r="D60" s="354"/>
      <c r="E60" s="354"/>
      <c r="F60" s="354"/>
      <c r="G60" s="354"/>
      <c r="H60" s="354"/>
      <c r="I60" s="354"/>
      <c r="J60" s="354"/>
      <c r="K60" s="364"/>
      <c r="L60" s="364"/>
      <c r="M60" s="364"/>
      <c r="N60" s="364"/>
      <c r="O60" s="364"/>
      <c r="P60" s="363"/>
      <c r="Q60" s="358"/>
    </row>
    <row r="61" spans="1:17" s="357" customFormat="1" ht="13.5">
      <c r="A61" s="245"/>
      <c r="B61" s="362"/>
      <c r="C61" s="361"/>
      <c r="D61" s="361"/>
      <c r="E61" s="361"/>
      <c r="F61" s="361"/>
      <c r="G61" s="361"/>
      <c r="H61" s="361"/>
      <c r="I61" s="361"/>
      <c r="J61" s="361"/>
      <c r="K61" s="361"/>
      <c r="L61" s="361"/>
      <c r="M61" s="360"/>
      <c r="N61" s="360"/>
      <c r="O61" s="360"/>
      <c r="P61" s="359"/>
      <c r="Q61" s="358"/>
    </row>
    <row r="62" spans="1:17" ht="13.5">
      <c r="B62" s="356"/>
      <c r="C62" s="356"/>
      <c r="D62" s="356"/>
      <c r="E62" s="356"/>
      <c r="F62" s="356"/>
      <c r="G62" s="356"/>
      <c r="H62" s="356"/>
      <c r="I62" s="356"/>
      <c r="J62" s="356"/>
      <c r="K62" s="356"/>
      <c r="L62" s="356"/>
      <c r="M62" s="356"/>
      <c r="N62" s="356"/>
      <c r="O62" s="356"/>
      <c r="P62" s="356"/>
      <c r="Q62" s="246"/>
    </row>
    <row r="63" spans="1:17" ht="17.25">
      <c r="B63" s="309" t="s">
        <v>562</v>
      </c>
      <c r="C63" s="246"/>
      <c r="D63" s="246"/>
      <c r="E63" s="246"/>
      <c r="F63" s="246"/>
      <c r="G63" s="246"/>
      <c r="H63" s="246"/>
      <c r="I63" s="246"/>
      <c r="J63" s="246"/>
      <c r="K63" s="246"/>
      <c r="L63" s="246"/>
      <c r="M63" s="246"/>
      <c r="N63" s="246"/>
      <c r="O63" s="246"/>
    </row>
    <row r="64" spans="1:17" ht="13.5">
      <c r="B64" s="250"/>
      <c r="C64" s="246"/>
      <c r="D64" s="246"/>
      <c r="E64" s="246"/>
      <c r="F64" s="246"/>
      <c r="G64" s="355" t="s">
        <v>561</v>
      </c>
      <c r="I64" s="354"/>
      <c r="J64" s="354"/>
      <c r="K64" s="354"/>
      <c r="L64" s="246"/>
      <c r="M64" s="246"/>
      <c r="N64" s="246"/>
      <c r="O64" s="246"/>
    </row>
    <row r="65" spans="2:30" ht="13.5">
      <c r="B65" s="250"/>
      <c r="C65" s="246"/>
      <c r="D65" s="246"/>
      <c r="E65" s="246"/>
      <c r="F65" s="246"/>
      <c r="G65" s="1233" t="s">
        <v>568</v>
      </c>
      <c r="H65" s="1234"/>
      <c r="I65" s="1234"/>
      <c r="J65" s="1234"/>
      <c r="K65" s="1234"/>
      <c r="L65" s="1234"/>
      <c r="M65" s="1234"/>
      <c r="N65" s="1234"/>
      <c r="O65" s="1235"/>
    </row>
    <row r="66" spans="2:30" ht="13.5">
      <c r="B66" s="250"/>
      <c r="C66" s="246"/>
      <c r="D66" s="246"/>
      <c r="E66" s="246"/>
      <c r="F66" s="246"/>
      <c r="G66" s="1236"/>
      <c r="H66" s="1237"/>
      <c r="I66" s="1237"/>
      <c r="J66" s="1237"/>
      <c r="K66" s="1237"/>
      <c r="L66" s="1237"/>
      <c r="M66" s="1237"/>
      <c r="N66" s="1237"/>
      <c r="O66" s="1238"/>
    </row>
    <row r="67" spans="2:30" ht="13.5">
      <c r="B67" s="250"/>
      <c r="C67" s="246"/>
      <c r="D67" s="246"/>
      <c r="E67" s="246"/>
      <c r="F67" s="246"/>
      <c r="G67" s="1236"/>
      <c r="H67" s="1237"/>
      <c r="I67" s="1237"/>
      <c r="J67" s="1237"/>
      <c r="K67" s="1237"/>
      <c r="L67" s="1237"/>
      <c r="M67" s="1237"/>
      <c r="N67" s="1237"/>
      <c r="O67" s="1238"/>
    </row>
    <row r="68" spans="2:30" ht="13.5">
      <c r="B68" s="250"/>
      <c r="C68" s="246"/>
      <c r="D68" s="246"/>
      <c r="E68" s="246"/>
      <c r="F68" s="246"/>
      <c r="G68" s="1236"/>
      <c r="H68" s="1237"/>
      <c r="I68" s="1237"/>
      <c r="J68" s="1237"/>
      <c r="K68" s="1237"/>
      <c r="L68" s="1237"/>
      <c r="M68" s="1237"/>
      <c r="N68" s="1237"/>
      <c r="O68" s="1238"/>
    </row>
    <row r="69" spans="2:30" ht="13.5">
      <c r="B69" s="250"/>
      <c r="C69" s="246"/>
      <c r="D69" s="246"/>
      <c r="E69" s="246"/>
      <c r="F69" s="246"/>
      <c r="G69" s="1239"/>
      <c r="H69" s="1240"/>
      <c r="I69" s="1240"/>
      <c r="J69" s="1240"/>
      <c r="K69" s="1240"/>
      <c r="L69" s="1240"/>
      <c r="M69" s="1240"/>
      <c r="N69" s="1240"/>
      <c r="O69" s="1241"/>
    </row>
    <row r="70" spans="2:30" ht="13.5">
      <c r="B70" s="250"/>
      <c r="C70" s="246"/>
      <c r="D70" s="246"/>
      <c r="E70" s="246"/>
      <c r="F70" s="246"/>
      <c r="G70" s="246"/>
      <c r="H70" s="353"/>
      <c r="I70" s="353"/>
      <c r="J70" s="350"/>
      <c r="K70" s="350"/>
      <c r="L70" s="349"/>
      <c r="M70" s="350"/>
      <c r="N70" s="349"/>
      <c r="O70" s="348"/>
    </row>
    <row r="71" spans="2:30" ht="13.5">
      <c r="B71" s="250"/>
      <c r="C71" s="246"/>
      <c r="D71" s="246"/>
      <c r="E71" s="246"/>
      <c r="F71" s="246"/>
      <c r="G71" s="352" t="s">
        <v>560</v>
      </c>
      <c r="I71" s="351"/>
      <c r="J71" s="350"/>
      <c r="K71" s="350"/>
      <c r="L71" s="349"/>
      <c r="M71" s="350"/>
      <c r="N71" s="349"/>
      <c r="O71" s="348"/>
    </row>
    <row r="72" spans="2:30" ht="13.5">
      <c r="B72" s="250"/>
      <c r="C72" s="246"/>
      <c r="D72" s="246"/>
      <c r="E72" s="246"/>
      <c r="F72" s="246"/>
      <c r="G72" s="1242"/>
      <c r="H72" s="1243"/>
      <c r="I72" s="1243"/>
      <c r="J72" s="1244"/>
      <c r="K72" s="347" t="s">
        <v>524</v>
      </c>
      <c r="L72" s="347" t="s">
        <v>525</v>
      </c>
      <c r="M72" s="347" t="s">
        <v>526</v>
      </c>
      <c r="N72" s="347" t="s">
        <v>527</v>
      </c>
      <c r="O72" s="347" t="s">
        <v>528</v>
      </c>
    </row>
    <row r="73" spans="2:30" ht="13.5">
      <c r="B73" s="250"/>
      <c r="C73" s="246"/>
      <c r="D73" s="246"/>
      <c r="E73" s="246"/>
      <c r="F73" s="246"/>
      <c r="G73" s="1245" t="s">
        <v>559</v>
      </c>
      <c r="H73" s="1246"/>
      <c r="I73" s="1251" t="s">
        <v>557</v>
      </c>
      <c r="J73" s="1251"/>
      <c r="K73" s="1232">
        <v>8.9</v>
      </c>
      <c r="L73" s="1232">
        <v>1.6</v>
      </c>
      <c r="M73" s="1221"/>
      <c r="N73" s="1221"/>
      <c r="O73" s="1221"/>
      <c r="S73" s="245">
        <v>9.9</v>
      </c>
    </row>
    <row r="74" spans="2:30" ht="13.5">
      <c r="B74" s="250"/>
      <c r="C74" s="246"/>
      <c r="D74" s="246"/>
      <c r="E74" s="246"/>
      <c r="F74" s="246"/>
      <c r="G74" s="1247"/>
      <c r="H74" s="1248"/>
      <c r="I74" s="1252"/>
      <c r="J74" s="1252"/>
      <c r="K74" s="1232"/>
      <c r="L74" s="1232"/>
      <c r="M74" s="1221"/>
      <c r="N74" s="1221"/>
      <c r="O74" s="1221"/>
    </row>
    <row r="75" spans="2:30" ht="13.5">
      <c r="B75" s="250"/>
      <c r="C75" s="246"/>
      <c r="D75" s="246"/>
      <c r="E75" s="246"/>
      <c r="F75" s="246"/>
      <c r="G75" s="1247"/>
      <c r="H75" s="1248"/>
      <c r="I75" s="1231" t="s">
        <v>556</v>
      </c>
      <c r="J75" s="1231"/>
      <c r="K75" s="1253">
        <v>1.3</v>
      </c>
      <c r="L75" s="1253">
        <v>1.4</v>
      </c>
      <c r="M75" s="1253">
        <v>1.2</v>
      </c>
      <c r="N75" s="1253">
        <v>0.9</v>
      </c>
      <c r="O75" s="1253">
        <v>0.5</v>
      </c>
      <c r="U75" s="245">
        <v>81.2</v>
      </c>
      <c r="W75" s="245">
        <v>87.2</v>
      </c>
      <c r="Y75" s="245">
        <v>99.8</v>
      </c>
      <c r="AA75" s="245">
        <v>109.5</v>
      </c>
      <c r="AC75" s="245">
        <v>115.2</v>
      </c>
    </row>
    <row r="76" spans="2:30" ht="13.5">
      <c r="B76" s="250"/>
      <c r="C76" s="246"/>
      <c r="D76" s="246"/>
      <c r="E76" s="246"/>
      <c r="F76" s="246"/>
      <c r="G76" s="1249"/>
      <c r="H76" s="1250"/>
      <c r="I76" s="1231"/>
      <c r="J76" s="1231"/>
      <c r="K76" s="1254"/>
      <c r="L76" s="1254"/>
      <c r="M76" s="1254"/>
      <c r="N76" s="1254"/>
      <c r="O76" s="1254"/>
    </row>
    <row r="77" spans="2:30" ht="13.5">
      <c r="B77" s="250"/>
      <c r="C77" s="246"/>
      <c r="D77" s="246"/>
      <c r="E77" s="246"/>
      <c r="F77" s="246"/>
      <c r="G77" s="1225" t="s">
        <v>558</v>
      </c>
      <c r="H77" s="1226"/>
      <c r="I77" s="1231" t="s">
        <v>557</v>
      </c>
      <c r="J77" s="1231"/>
      <c r="K77" s="1232">
        <v>46.1</v>
      </c>
      <c r="L77" s="1232">
        <v>37.6</v>
      </c>
      <c r="M77" s="1221">
        <v>33.799999999999997</v>
      </c>
      <c r="N77" s="1221">
        <v>17.8</v>
      </c>
      <c r="O77" s="1221">
        <v>15</v>
      </c>
      <c r="R77" s="245">
        <v>12.3</v>
      </c>
      <c r="T77" s="245">
        <v>11.1</v>
      </c>
    </row>
    <row r="78" spans="2:30" ht="13.5">
      <c r="B78" s="250"/>
      <c r="C78" s="246"/>
      <c r="D78" s="246"/>
      <c r="E78" s="246"/>
      <c r="F78" s="246"/>
      <c r="G78" s="1227"/>
      <c r="H78" s="1228"/>
      <c r="I78" s="1231"/>
      <c r="J78" s="1231"/>
      <c r="K78" s="1232"/>
      <c r="L78" s="1232"/>
      <c r="M78" s="1221"/>
      <c r="N78" s="1221"/>
      <c r="O78" s="1221"/>
    </row>
    <row r="79" spans="2:30" ht="13.5">
      <c r="B79" s="250"/>
      <c r="C79" s="246"/>
      <c r="D79" s="246"/>
      <c r="E79" s="246"/>
      <c r="F79" s="246"/>
      <c r="G79" s="1227"/>
      <c r="H79" s="1228"/>
      <c r="I79" s="1222" t="s">
        <v>556</v>
      </c>
      <c r="J79" s="1223"/>
      <c r="K79" s="1224">
        <v>8.5</v>
      </c>
      <c r="L79" s="1224">
        <v>7.9</v>
      </c>
      <c r="M79" s="1224">
        <v>7.1</v>
      </c>
      <c r="N79" s="1224">
        <v>5.3</v>
      </c>
      <c r="O79" s="1224">
        <v>5</v>
      </c>
      <c r="V79" s="245">
        <v>53.5</v>
      </c>
      <c r="X79" s="245">
        <v>48.2</v>
      </c>
      <c r="Z79" s="245">
        <v>34.200000000000003</v>
      </c>
      <c r="AB79" s="245">
        <v>30.3</v>
      </c>
      <c r="AD79" s="245">
        <v>28.9</v>
      </c>
    </row>
    <row r="80" spans="2:30" ht="13.5">
      <c r="B80" s="250"/>
      <c r="C80" s="246"/>
      <c r="D80" s="246"/>
      <c r="E80" s="246"/>
      <c r="F80" s="246"/>
      <c r="G80" s="1229"/>
      <c r="H80" s="1230"/>
      <c r="I80" s="1223"/>
      <c r="J80" s="1223"/>
      <c r="K80" s="1224"/>
      <c r="L80" s="1224"/>
      <c r="M80" s="1224"/>
      <c r="N80" s="1224"/>
      <c r="O80" s="1224"/>
    </row>
    <row r="81" spans="2:17" ht="13.5">
      <c r="B81" s="250"/>
      <c r="C81" s="246"/>
      <c r="D81" s="246"/>
      <c r="E81" s="246"/>
      <c r="F81" s="246"/>
      <c r="G81" s="246"/>
      <c r="H81" s="246"/>
      <c r="I81" s="246"/>
      <c r="J81" s="246"/>
      <c r="K81" s="346"/>
      <c r="L81" s="246"/>
      <c r="M81" s="246"/>
      <c r="N81" s="246"/>
      <c r="O81" s="246"/>
    </row>
    <row r="82" spans="2:17" ht="17.25">
      <c r="B82" s="250"/>
      <c r="C82" s="246"/>
      <c r="D82" s="246"/>
      <c r="E82" s="246"/>
      <c r="F82" s="246"/>
      <c r="G82" s="246"/>
      <c r="H82" s="246"/>
      <c r="I82" s="246"/>
      <c r="J82" s="246"/>
      <c r="K82" s="345"/>
      <c r="L82" s="345"/>
      <c r="M82" s="345"/>
      <c r="N82" s="345"/>
      <c r="O82" s="345"/>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44"/>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523</v>
      </c>
      <c r="G2" s="113"/>
      <c r="H2" s="114"/>
    </row>
    <row r="3" spans="1:8">
      <c r="A3" s="110" t="s">
        <v>516</v>
      </c>
      <c r="B3" s="115"/>
      <c r="C3" s="116"/>
      <c r="D3" s="117">
        <v>19355</v>
      </c>
      <c r="E3" s="118"/>
      <c r="F3" s="119">
        <v>43493</v>
      </c>
      <c r="G3" s="120"/>
      <c r="H3" s="121"/>
    </row>
    <row r="4" spans="1:8">
      <c r="A4" s="122"/>
      <c r="B4" s="123"/>
      <c r="C4" s="124"/>
      <c r="D4" s="125">
        <v>10872</v>
      </c>
      <c r="E4" s="126"/>
      <c r="F4" s="127">
        <v>23254</v>
      </c>
      <c r="G4" s="128"/>
      <c r="H4" s="129"/>
    </row>
    <row r="5" spans="1:8">
      <c r="A5" s="110" t="s">
        <v>518</v>
      </c>
      <c r="B5" s="115"/>
      <c r="C5" s="116"/>
      <c r="D5" s="117">
        <v>25340</v>
      </c>
      <c r="E5" s="118"/>
      <c r="F5" s="119">
        <v>50840</v>
      </c>
      <c r="G5" s="120"/>
      <c r="H5" s="121"/>
    </row>
    <row r="6" spans="1:8">
      <c r="A6" s="122"/>
      <c r="B6" s="123"/>
      <c r="C6" s="124"/>
      <c r="D6" s="125">
        <v>12958</v>
      </c>
      <c r="E6" s="126"/>
      <c r="F6" s="127">
        <v>25367</v>
      </c>
      <c r="G6" s="128"/>
      <c r="H6" s="129"/>
    </row>
    <row r="7" spans="1:8">
      <c r="A7" s="110" t="s">
        <v>519</v>
      </c>
      <c r="B7" s="115"/>
      <c r="C7" s="116"/>
      <c r="D7" s="117">
        <v>36928</v>
      </c>
      <c r="E7" s="118"/>
      <c r="F7" s="119">
        <v>53605</v>
      </c>
      <c r="G7" s="120"/>
      <c r="H7" s="121"/>
    </row>
    <row r="8" spans="1:8">
      <c r="A8" s="122"/>
      <c r="B8" s="123"/>
      <c r="C8" s="124"/>
      <c r="D8" s="125">
        <v>20548</v>
      </c>
      <c r="E8" s="126"/>
      <c r="F8" s="127">
        <v>28343</v>
      </c>
      <c r="G8" s="128"/>
      <c r="H8" s="129"/>
    </row>
    <row r="9" spans="1:8">
      <c r="A9" s="110" t="s">
        <v>520</v>
      </c>
      <c r="B9" s="115"/>
      <c r="C9" s="116"/>
      <c r="D9" s="117">
        <v>34294</v>
      </c>
      <c r="E9" s="118"/>
      <c r="F9" s="119">
        <v>44267</v>
      </c>
      <c r="G9" s="120"/>
      <c r="H9" s="121"/>
    </row>
    <row r="10" spans="1:8">
      <c r="A10" s="122"/>
      <c r="B10" s="123"/>
      <c r="C10" s="124"/>
      <c r="D10" s="125">
        <v>19291</v>
      </c>
      <c r="E10" s="126"/>
      <c r="F10" s="127">
        <v>26161</v>
      </c>
      <c r="G10" s="128"/>
      <c r="H10" s="129"/>
    </row>
    <row r="11" spans="1:8">
      <c r="A11" s="110" t="s">
        <v>521</v>
      </c>
      <c r="B11" s="115"/>
      <c r="C11" s="116"/>
      <c r="D11" s="117">
        <v>43753</v>
      </c>
      <c r="E11" s="118"/>
      <c r="F11" s="119">
        <v>40879</v>
      </c>
      <c r="G11" s="120"/>
      <c r="H11" s="121"/>
    </row>
    <row r="12" spans="1:8">
      <c r="A12" s="122"/>
      <c r="B12" s="123"/>
      <c r="C12" s="130"/>
      <c r="D12" s="125">
        <v>16878</v>
      </c>
      <c r="E12" s="126"/>
      <c r="F12" s="127">
        <v>24087</v>
      </c>
      <c r="G12" s="128"/>
      <c r="H12" s="129"/>
    </row>
    <row r="13" spans="1:8">
      <c r="A13" s="110"/>
      <c r="B13" s="115"/>
      <c r="C13" s="131"/>
      <c r="D13" s="132">
        <v>31934</v>
      </c>
      <c r="E13" s="133"/>
      <c r="F13" s="134">
        <v>46617</v>
      </c>
      <c r="G13" s="135"/>
      <c r="H13" s="121"/>
    </row>
    <row r="14" spans="1:8">
      <c r="A14" s="122"/>
      <c r="B14" s="123"/>
      <c r="C14" s="124"/>
      <c r="D14" s="125">
        <v>16109</v>
      </c>
      <c r="E14" s="126"/>
      <c r="F14" s="127">
        <v>25442</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3.46</v>
      </c>
      <c r="C19" s="136">
        <f>ROUND(VALUE(SUBSTITUTE(実質収支比率等に係る経年分析!G$48,"▲","-")),2)</f>
        <v>6.42</v>
      </c>
      <c r="D19" s="136">
        <f>ROUND(VALUE(SUBSTITUTE(実質収支比率等に係る経年分析!H$48,"▲","-")),2)</f>
        <v>5.97</v>
      </c>
      <c r="E19" s="136">
        <f>ROUND(VALUE(SUBSTITUTE(実質収支比率等に係る経年分析!I$48,"▲","-")),2)</f>
        <v>4.6500000000000004</v>
      </c>
      <c r="F19" s="136">
        <f>ROUND(VALUE(SUBSTITUTE(実質収支比率等に係る経年分析!J$48,"▲","-")),2)</f>
        <v>5.0999999999999996</v>
      </c>
    </row>
    <row r="20" spans="1:11">
      <c r="A20" s="136" t="s">
        <v>43</v>
      </c>
      <c r="B20" s="136">
        <f>ROUND(VALUE(SUBSTITUTE(実質収支比率等に係る経年分析!F$47,"▲","-")),2)</f>
        <v>12.6</v>
      </c>
      <c r="C20" s="136">
        <f>ROUND(VALUE(SUBSTITUTE(実質収支比率等に係る経年分析!G$47,"▲","-")),2)</f>
        <v>15.25</v>
      </c>
      <c r="D20" s="136">
        <f>ROUND(VALUE(SUBSTITUTE(実質収支比率等に係る経年分析!H$47,"▲","-")),2)</f>
        <v>18.66</v>
      </c>
      <c r="E20" s="136">
        <f>ROUND(VALUE(SUBSTITUTE(実質収支比率等に係る経年分析!I$47,"▲","-")),2)</f>
        <v>18.440000000000001</v>
      </c>
      <c r="F20" s="136">
        <f>ROUND(VALUE(SUBSTITUTE(実質収支比率等に係る経年分析!J$47,"▲","-")),2)</f>
        <v>16.13</v>
      </c>
    </row>
    <row r="21" spans="1:11">
      <c r="A21" s="136" t="s">
        <v>44</v>
      </c>
      <c r="B21" s="136">
        <f>IF(ISNUMBER(VALUE(SUBSTITUTE(実質収支比率等に係る経年分析!F$49,"▲","-"))),ROUND(VALUE(SUBSTITUTE(実質収支比率等に係る経年分析!F$49,"▲","-")),2),NA())</f>
        <v>-0.96</v>
      </c>
      <c r="C21" s="136">
        <f>IF(ISNUMBER(VALUE(SUBSTITUTE(実質収支比率等に係る経年分析!G$49,"▲","-"))),ROUND(VALUE(SUBSTITUTE(実質収支比率等に係る経年分析!G$49,"▲","-")),2),NA())</f>
        <v>5.8</v>
      </c>
      <c r="D21" s="136">
        <f>IF(ISNUMBER(VALUE(SUBSTITUTE(実質収支比率等に係る経年分析!H$49,"▲","-"))),ROUND(VALUE(SUBSTITUTE(実質収支比率等に係る経年分析!H$49,"▲","-")),2),NA())</f>
        <v>3.33</v>
      </c>
      <c r="E21" s="136">
        <f>IF(ISNUMBER(VALUE(SUBSTITUTE(実質収支比率等に係る経年分析!I$49,"▲","-"))),ROUND(VALUE(SUBSTITUTE(実質収支比率等に係る経年分析!I$49,"▲","-")),2),NA())</f>
        <v>-1.1599999999999999</v>
      </c>
      <c r="F21" s="136">
        <f>IF(ISNUMBER(VALUE(SUBSTITUTE(実質収支比率等に係る経年分析!J$49,"▲","-"))),ROUND(VALUE(SUBSTITUTE(実質収支比率等に係る経年分析!J$49,"▲","-")),2),NA())</f>
        <v>-1.85</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0.13</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0.15</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0.11</v>
      </c>
    </row>
    <row r="31" spans="1:11">
      <c r="A31" s="137" t="str">
        <f>IF(連結実質赤字比率に係る赤字・黒字の構成分析!C$39="",NA(),連結実質赤字比率に係る赤字・黒字の構成分析!C$39)</f>
        <v>中神土地区画整理事業特別会計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0.06</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0.13</v>
      </c>
    </row>
    <row r="32" spans="1:11">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0.74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0.43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0.84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1.1499999999999999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v>
      </c>
    </row>
    <row r="33" spans="1:16">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1.41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3.07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1.1000000000000001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0.92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1.73</v>
      </c>
    </row>
    <row r="34" spans="1:16">
      <c r="A34" s="137" t="str">
        <f>IF(連結実質赤字比率に係る赤字・黒字の構成分析!C$36="",NA(),連結実質赤字比率に係る赤字・黒字の構成分析!C$36)</f>
        <v>下水道事業特別会計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0.71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0.75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1.62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1.86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1.95</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3.45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6.42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5.96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4.6500000000000004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5.0999999999999996</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14.79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13.97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13.23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9.84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9.42</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2699</v>
      </c>
      <c r="E42" s="138"/>
      <c r="F42" s="138"/>
      <c r="G42" s="138">
        <f>'実質公債費比率（分子）の構造'!L$52</f>
        <v>2777</v>
      </c>
      <c r="H42" s="138"/>
      <c r="I42" s="138"/>
      <c r="J42" s="138">
        <f>'実質公債費比率（分子）の構造'!M$52</f>
        <v>2811</v>
      </c>
      <c r="K42" s="138"/>
      <c r="L42" s="138"/>
      <c r="M42" s="138">
        <f>'実質公債費比率（分子）の構造'!N$52</f>
        <v>2570</v>
      </c>
      <c r="N42" s="138"/>
      <c r="O42" s="138"/>
      <c r="P42" s="138">
        <f>'実質公債費比率（分子）の構造'!O$52</f>
        <v>2562</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8</v>
      </c>
      <c r="C44" s="138"/>
      <c r="D44" s="138"/>
      <c r="E44" s="138">
        <f>'実質公債費比率（分子）の構造'!L$50</f>
        <v>8</v>
      </c>
      <c r="F44" s="138"/>
      <c r="G44" s="138"/>
      <c r="H44" s="138">
        <f>'実質公債費比率（分子）の構造'!M$50</f>
        <v>8</v>
      </c>
      <c r="I44" s="138"/>
      <c r="J44" s="138"/>
      <c r="K44" s="138">
        <f>'実質公債費比率（分子）の構造'!N$50</f>
        <v>8</v>
      </c>
      <c r="L44" s="138"/>
      <c r="M44" s="138"/>
      <c r="N44" s="138">
        <f>'実質公債費比率（分子）の構造'!O$50</f>
        <v>8</v>
      </c>
      <c r="O44" s="138"/>
      <c r="P44" s="138"/>
    </row>
    <row r="45" spans="1:16">
      <c r="A45" s="138" t="s">
        <v>54</v>
      </c>
      <c r="B45" s="138">
        <f>'実質公債費比率（分子）の構造'!K$49</f>
        <v>147</v>
      </c>
      <c r="C45" s="138"/>
      <c r="D45" s="138"/>
      <c r="E45" s="138">
        <f>'実質公債費比率（分子）の構造'!L$49</f>
        <v>122</v>
      </c>
      <c r="F45" s="138"/>
      <c r="G45" s="138"/>
      <c r="H45" s="138">
        <f>'実質公債費比率（分子）の構造'!M$49</f>
        <v>96</v>
      </c>
      <c r="I45" s="138"/>
      <c r="J45" s="138"/>
      <c r="K45" s="138">
        <f>'実質公債費比率（分子）の構造'!N$49</f>
        <v>94</v>
      </c>
      <c r="L45" s="138"/>
      <c r="M45" s="138"/>
      <c r="N45" s="138">
        <f>'実質公債費比率（分子）の構造'!O$49</f>
        <v>70</v>
      </c>
      <c r="O45" s="138"/>
      <c r="P45" s="138"/>
    </row>
    <row r="46" spans="1:16">
      <c r="A46" s="138" t="s">
        <v>55</v>
      </c>
      <c r="B46" s="138">
        <f>'実質公債費比率（分子）の構造'!K$48</f>
        <v>403</v>
      </c>
      <c r="C46" s="138"/>
      <c r="D46" s="138"/>
      <c r="E46" s="138">
        <f>'実質公債費比率（分子）の構造'!L$48</f>
        <v>405</v>
      </c>
      <c r="F46" s="138"/>
      <c r="G46" s="138"/>
      <c r="H46" s="138">
        <f>'実質公債費比率（分子）の構造'!M$48</f>
        <v>415</v>
      </c>
      <c r="I46" s="138"/>
      <c r="J46" s="138"/>
      <c r="K46" s="138">
        <f>'実質公債費比率（分子）の構造'!N$48</f>
        <v>417</v>
      </c>
      <c r="L46" s="138"/>
      <c r="M46" s="138"/>
      <c r="N46" s="138">
        <f>'実質公債費比率（分子）の構造'!O$48</f>
        <v>436</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2408</v>
      </c>
      <c r="C49" s="138"/>
      <c r="D49" s="138"/>
      <c r="E49" s="138">
        <f>'実質公債費比率（分子）の構造'!L$45</f>
        <v>2511</v>
      </c>
      <c r="F49" s="138"/>
      <c r="G49" s="138"/>
      <c r="H49" s="138">
        <f>'実質公債費比率（分子）の構造'!M$45</f>
        <v>2492</v>
      </c>
      <c r="I49" s="138"/>
      <c r="J49" s="138"/>
      <c r="K49" s="138">
        <f>'実質公債費比率（分子）の構造'!N$45</f>
        <v>2129</v>
      </c>
      <c r="L49" s="138"/>
      <c r="M49" s="138"/>
      <c r="N49" s="138">
        <f>'実質公債費比率（分子）の構造'!O$45</f>
        <v>2095</v>
      </c>
      <c r="O49" s="138"/>
      <c r="P49" s="138"/>
    </row>
    <row r="50" spans="1:16">
      <c r="A50" s="138" t="s">
        <v>59</v>
      </c>
      <c r="B50" s="138" t="e">
        <f>NA()</f>
        <v>#N/A</v>
      </c>
      <c r="C50" s="138">
        <f>IF(ISNUMBER('実質公債費比率（分子）の構造'!K$53),'実質公債費比率（分子）の構造'!K$53,NA())</f>
        <v>267</v>
      </c>
      <c r="D50" s="138" t="e">
        <f>NA()</f>
        <v>#N/A</v>
      </c>
      <c r="E50" s="138" t="e">
        <f>NA()</f>
        <v>#N/A</v>
      </c>
      <c r="F50" s="138">
        <f>IF(ISNUMBER('実質公債費比率（分子）の構造'!L$53),'実質公債費比率（分子）の構造'!L$53,NA())</f>
        <v>269</v>
      </c>
      <c r="G50" s="138" t="e">
        <f>NA()</f>
        <v>#N/A</v>
      </c>
      <c r="H50" s="138" t="e">
        <f>NA()</f>
        <v>#N/A</v>
      </c>
      <c r="I50" s="138">
        <f>IF(ISNUMBER('実質公債費比率（分子）の構造'!M$53),'実質公債費比率（分子）の構造'!M$53,NA())</f>
        <v>200</v>
      </c>
      <c r="J50" s="138" t="e">
        <f>NA()</f>
        <v>#N/A</v>
      </c>
      <c r="K50" s="138" t="e">
        <f>NA()</f>
        <v>#N/A</v>
      </c>
      <c r="L50" s="138">
        <f>IF(ISNUMBER('実質公債費比率（分子）の構造'!N$53),'実質公債費比率（分子）の構造'!N$53,NA())</f>
        <v>78</v>
      </c>
      <c r="M50" s="138" t="e">
        <f>NA()</f>
        <v>#N/A</v>
      </c>
      <c r="N50" s="138" t="e">
        <f>NA()</f>
        <v>#N/A</v>
      </c>
      <c r="O50" s="138">
        <f>IF(ISNUMBER('実質公債費比率（分子）の構造'!O$53),'実質公債費比率（分子）の構造'!O$53,NA())</f>
        <v>47</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19588</v>
      </c>
      <c r="E56" s="137"/>
      <c r="F56" s="137"/>
      <c r="G56" s="137">
        <f>'将来負担比率（分子）の構造'!J$52</f>
        <v>19746</v>
      </c>
      <c r="H56" s="137"/>
      <c r="I56" s="137"/>
      <c r="J56" s="137">
        <f>'将来負担比率（分子）の構造'!K$52</f>
        <v>19494</v>
      </c>
      <c r="K56" s="137"/>
      <c r="L56" s="137"/>
      <c r="M56" s="137">
        <f>'将来負担比率（分子）の構造'!L$52</f>
        <v>18750</v>
      </c>
      <c r="N56" s="137"/>
      <c r="O56" s="137"/>
      <c r="P56" s="137">
        <f>'将来負担比率（分子）の構造'!M$52</f>
        <v>17691</v>
      </c>
    </row>
    <row r="57" spans="1:16">
      <c r="A57" s="137" t="s">
        <v>36</v>
      </c>
      <c r="B57" s="137"/>
      <c r="C57" s="137"/>
      <c r="D57" s="137">
        <f>'将来負担比率（分子）の構造'!I$51</f>
        <v>6494</v>
      </c>
      <c r="E57" s="137"/>
      <c r="F57" s="137"/>
      <c r="G57" s="137">
        <f>'将来負担比率（分子）の構造'!J$51</f>
        <v>6232</v>
      </c>
      <c r="H57" s="137"/>
      <c r="I57" s="137"/>
      <c r="J57" s="137">
        <f>'将来負担比率（分子）の構造'!K$51</f>
        <v>5971</v>
      </c>
      <c r="K57" s="137"/>
      <c r="L57" s="137"/>
      <c r="M57" s="137">
        <f>'将来負担比率（分子）の構造'!L$51</f>
        <v>6527</v>
      </c>
      <c r="N57" s="137"/>
      <c r="O57" s="137"/>
      <c r="P57" s="137">
        <f>'将来負担比率（分子）の構造'!M$51</f>
        <v>6495</v>
      </c>
    </row>
    <row r="58" spans="1:16">
      <c r="A58" s="137" t="s">
        <v>35</v>
      </c>
      <c r="B58" s="137"/>
      <c r="C58" s="137"/>
      <c r="D58" s="137">
        <f>'将来負担比率（分子）の構造'!I$50</f>
        <v>6657</v>
      </c>
      <c r="E58" s="137"/>
      <c r="F58" s="137"/>
      <c r="G58" s="137">
        <f>'将来負担比率（分子）の構造'!J$50</f>
        <v>7383</v>
      </c>
      <c r="H58" s="137"/>
      <c r="I58" s="137"/>
      <c r="J58" s="137">
        <f>'将来負担比率（分子）の構造'!K$50</f>
        <v>8883</v>
      </c>
      <c r="K58" s="137"/>
      <c r="L58" s="137"/>
      <c r="M58" s="137">
        <f>'将来負担比率（分子）の構造'!L$50</f>
        <v>10109</v>
      </c>
      <c r="N58" s="137"/>
      <c r="O58" s="137"/>
      <c r="P58" s="137">
        <f>'将来負担比率（分子）の構造'!M$50</f>
        <v>9571</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7833</v>
      </c>
      <c r="C62" s="137"/>
      <c r="D62" s="137"/>
      <c r="E62" s="137">
        <f>'将来負担比率（分子）の構造'!J$45</f>
        <v>7477</v>
      </c>
      <c r="F62" s="137"/>
      <c r="G62" s="137"/>
      <c r="H62" s="137">
        <f>'将来負担比率（分子）の構造'!K$45</f>
        <v>6853</v>
      </c>
      <c r="I62" s="137"/>
      <c r="J62" s="137"/>
      <c r="K62" s="137">
        <f>'将来負担比率（分子）の構造'!L$45</f>
        <v>6310</v>
      </c>
      <c r="L62" s="137"/>
      <c r="M62" s="137"/>
      <c r="N62" s="137">
        <f>'将来負担比率（分子）の構造'!M$45</f>
        <v>5986</v>
      </c>
      <c r="O62" s="137"/>
      <c r="P62" s="137"/>
    </row>
    <row r="63" spans="1:16">
      <c r="A63" s="137" t="s">
        <v>28</v>
      </c>
      <c r="B63" s="137">
        <f>'将来負担比率（分子）の構造'!I$44</f>
        <v>537</v>
      </c>
      <c r="C63" s="137"/>
      <c r="D63" s="137"/>
      <c r="E63" s="137">
        <f>'将来負担比率（分子）の構造'!J$44</f>
        <v>430</v>
      </c>
      <c r="F63" s="137"/>
      <c r="G63" s="137"/>
      <c r="H63" s="137">
        <f>'将来負担比率（分子）の構造'!K$44</f>
        <v>338</v>
      </c>
      <c r="I63" s="137"/>
      <c r="J63" s="137"/>
      <c r="K63" s="137">
        <f>'将来負担比率（分子）の構造'!L$44</f>
        <v>236</v>
      </c>
      <c r="L63" s="137"/>
      <c r="M63" s="137"/>
      <c r="N63" s="137">
        <f>'将来負担比率（分子）の構造'!M$44</f>
        <v>169</v>
      </c>
      <c r="O63" s="137"/>
      <c r="P63" s="137"/>
    </row>
    <row r="64" spans="1:16">
      <c r="A64" s="137" t="s">
        <v>27</v>
      </c>
      <c r="B64" s="137">
        <f>'将来負担比率（分子）の構造'!I$43</f>
        <v>2408</v>
      </c>
      <c r="C64" s="137"/>
      <c r="D64" s="137"/>
      <c r="E64" s="137">
        <f>'将来負担比率（分子）の構造'!J$43</f>
        <v>2490</v>
      </c>
      <c r="F64" s="137"/>
      <c r="G64" s="137"/>
      <c r="H64" s="137">
        <f>'将来負担比率（分子）の構造'!K$43</f>
        <v>2673</v>
      </c>
      <c r="I64" s="137"/>
      <c r="J64" s="137"/>
      <c r="K64" s="137">
        <f>'将来負担比率（分子）の構造'!L$43</f>
        <v>2908</v>
      </c>
      <c r="L64" s="137"/>
      <c r="M64" s="137"/>
      <c r="N64" s="137">
        <f>'将来負担比率（分子）の構造'!M$43</f>
        <v>3130</v>
      </c>
      <c r="O64" s="137"/>
      <c r="P64" s="137"/>
    </row>
    <row r="65" spans="1:16">
      <c r="A65" s="137" t="s">
        <v>26</v>
      </c>
      <c r="B65" s="137">
        <f>'将来負担比率（分子）の構造'!I$42</f>
        <v>108</v>
      </c>
      <c r="C65" s="137"/>
      <c r="D65" s="137"/>
      <c r="E65" s="137">
        <f>'将来負担比率（分子）の構造'!J$42</f>
        <v>100</v>
      </c>
      <c r="F65" s="137"/>
      <c r="G65" s="137"/>
      <c r="H65" s="137">
        <f>'将来負担比率（分子）の構造'!K$42</f>
        <v>57</v>
      </c>
      <c r="I65" s="137"/>
      <c r="J65" s="137"/>
      <c r="K65" s="137">
        <f>'将来負担比率（分子）の構造'!L$42</f>
        <v>48</v>
      </c>
      <c r="L65" s="137"/>
      <c r="M65" s="137"/>
      <c r="N65" s="137">
        <f>'将来負担比率（分子）の構造'!M$42</f>
        <v>83</v>
      </c>
      <c r="O65" s="137"/>
      <c r="P65" s="137"/>
    </row>
    <row r="66" spans="1:16">
      <c r="A66" s="137" t="s">
        <v>25</v>
      </c>
      <c r="B66" s="137">
        <f>'将来負担比率（分子）の構造'!I$41</f>
        <v>23539</v>
      </c>
      <c r="C66" s="137"/>
      <c r="D66" s="137"/>
      <c r="E66" s="137">
        <f>'将来負担比率（分子）の構造'!J$41</f>
        <v>23172</v>
      </c>
      <c r="F66" s="137"/>
      <c r="G66" s="137"/>
      <c r="H66" s="137">
        <f>'将来負担比率（分子）の構造'!K$41</f>
        <v>22862</v>
      </c>
      <c r="I66" s="137"/>
      <c r="J66" s="137"/>
      <c r="K66" s="137">
        <f>'将来負担比率（分子）の構造'!L$41</f>
        <v>22120</v>
      </c>
      <c r="L66" s="137"/>
      <c r="M66" s="137"/>
      <c r="N66" s="137">
        <f>'将来負担比率（分子）の構造'!M$41</f>
        <v>21523</v>
      </c>
      <c r="O66" s="137"/>
      <c r="P66" s="137"/>
    </row>
    <row r="67" spans="1:16">
      <c r="A67" s="137" t="s">
        <v>63</v>
      </c>
      <c r="B67" s="137" t="e">
        <f>NA()</f>
        <v>#N/A</v>
      </c>
      <c r="C67" s="137">
        <f>IF(ISNUMBER('将来負担比率（分子）の構造'!I$53), IF('将来負担比率（分子）の構造'!I$53 &lt; 0, 0, '将来負担比率（分子）の構造'!I$53), NA())</f>
        <v>1687</v>
      </c>
      <c r="D67" s="137" t="e">
        <f>NA()</f>
        <v>#N/A</v>
      </c>
      <c r="E67" s="137" t="e">
        <f>NA()</f>
        <v>#N/A</v>
      </c>
      <c r="F67" s="137">
        <f>IF(ISNUMBER('将来負担比率（分子）の構造'!J$53), IF('将来負担比率（分子）の構造'!J$53 &lt; 0, 0, '将来負担比率（分子）の構造'!J$53), NA())</f>
        <v>308</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208</v>
      </c>
      <c r="C5" s="708"/>
      <c r="D5" s="708"/>
      <c r="E5" s="708"/>
      <c r="F5" s="708"/>
      <c r="G5" s="708"/>
      <c r="H5" s="708"/>
      <c r="I5" s="708"/>
      <c r="J5" s="708"/>
      <c r="K5" s="708"/>
      <c r="L5" s="708"/>
      <c r="M5" s="708"/>
      <c r="N5" s="708"/>
      <c r="O5" s="708"/>
      <c r="P5" s="708"/>
      <c r="Q5" s="709"/>
      <c r="R5" s="670">
        <v>19049420</v>
      </c>
      <c r="S5" s="671"/>
      <c r="T5" s="671"/>
      <c r="U5" s="671"/>
      <c r="V5" s="671"/>
      <c r="W5" s="671"/>
      <c r="X5" s="671"/>
      <c r="Y5" s="718"/>
      <c r="Z5" s="731">
        <v>43.5</v>
      </c>
      <c r="AA5" s="731"/>
      <c r="AB5" s="731"/>
      <c r="AC5" s="731"/>
      <c r="AD5" s="732">
        <v>17550296</v>
      </c>
      <c r="AE5" s="732"/>
      <c r="AF5" s="732"/>
      <c r="AG5" s="732"/>
      <c r="AH5" s="732"/>
      <c r="AI5" s="732"/>
      <c r="AJ5" s="732"/>
      <c r="AK5" s="732"/>
      <c r="AL5" s="719">
        <v>84.7</v>
      </c>
      <c r="AM5" s="688"/>
      <c r="AN5" s="688"/>
      <c r="AO5" s="720"/>
      <c r="AP5" s="707" t="s">
        <v>209</v>
      </c>
      <c r="AQ5" s="708"/>
      <c r="AR5" s="708"/>
      <c r="AS5" s="708"/>
      <c r="AT5" s="708"/>
      <c r="AU5" s="708"/>
      <c r="AV5" s="708"/>
      <c r="AW5" s="708"/>
      <c r="AX5" s="708"/>
      <c r="AY5" s="708"/>
      <c r="AZ5" s="708"/>
      <c r="BA5" s="708"/>
      <c r="BB5" s="708"/>
      <c r="BC5" s="708"/>
      <c r="BD5" s="708"/>
      <c r="BE5" s="708"/>
      <c r="BF5" s="709"/>
      <c r="BG5" s="620">
        <v>17550296</v>
      </c>
      <c r="BH5" s="621"/>
      <c r="BI5" s="621"/>
      <c r="BJ5" s="621"/>
      <c r="BK5" s="621"/>
      <c r="BL5" s="621"/>
      <c r="BM5" s="621"/>
      <c r="BN5" s="622"/>
      <c r="BO5" s="673">
        <v>92.1</v>
      </c>
      <c r="BP5" s="673"/>
      <c r="BQ5" s="673"/>
      <c r="BR5" s="673"/>
      <c r="BS5" s="674">
        <v>130550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c r="B6" s="617" t="s">
        <v>213</v>
      </c>
      <c r="C6" s="618"/>
      <c r="D6" s="618"/>
      <c r="E6" s="618"/>
      <c r="F6" s="618"/>
      <c r="G6" s="618"/>
      <c r="H6" s="618"/>
      <c r="I6" s="618"/>
      <c r="J6" s="618"/>
      <c r="K6" s="618"/>
      <c r="L6" s="618"/>
      <c r="M6" s="618"/>
      <c r="N6" s="618"/>
      <c r="O6" s="618"/>
      <c r="P6" s="618"/>
      <c r="Q6" s="619"/>
      <c r="R6" s="620">
        <v>168686</v>
      </c>
      <c r="S6" s="621"/>
      <c r="T6" s="621"/>
      <c r="U6" s="621"/>
      <c r="V6" s="621"/>
      <c r="W6" s="621"/>
      <c r="X6" s="621"/>
      <c r="Y6" s="622"/>
      <c r="Z6" s="673">
        <v>0.4</v>
      </c>
      <c r="AA6" s="673"/>
      <c r="AB6" s="673"/>
      <c r="AC6" s="673"/>
      <c r="AD6" s="674">
        <v>168686</v>
      </c>
      <c r="AE6" s="674"/>
      <c r="AF6" s="674"/>
      <c r="AG6" s="674"/>
      <c r="AH6" s="674"/>
      <c r="AI6" s="674"/>
      <c r="AJ6" s="674"/>
      <c r="AK6" s="674"/>
      <c r="AL6" s="643">
        <v>0.8</v>
      </c>
      <c r="AM6" s="675"/>
      <c r="AN6" s="675"/>
      <c r="AO6" s="676"/>
      <c r="AP6" s="617" t="s">
        <v>214</v>
      </c>
      <c r="AQ6" s="618"/>
      <c r="AR6" s="618"/>
      <c r="AS6" s="618"/>
      <c r="AT6" s="618"/>
      <c r="AU6" s="618"/>
      <c r="AV6" s="618"/>
      <c r="AW6" s="618"/>
      <c r="AX6" s="618"/>
      <c r="AY6" s="618"/>
      <c r="AZ6" s="618"/>
      <c r="BA6" s="618"/>
      <c r="BB6" s="618"/>
      <c r="BC6" s="618"/>
      <c r="BD6" s="618"/>
      <c r="BE6" s="618"/>
      <c r="BF6" s="619"/>
      <c r="BG6" s="620">
        <v>17550296</v>
      </c>
      <c r="BH6" s="621"/>
      <c r="BI6" s="621"/>
      <c r="BJ6" s="621"/>
      <c r="BK6" s="621"/>
      <c r="BL6" s="621"/>
      <c r="BM6" s="621"/>
      <c r="BN6" s="622"/>
      <c r="BO6" s="673">
        <v>92.1</v>
      </c>
      <c r="BP6" s="673"/>
      <c r="BQ6" s="673"/>
      <c r="BR6" s="673"/>
      <c r="BS6" s="674">
        <v>130550</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360790</v>
      </c>
      <c r="CS6" s="621"/>
      <c r="CT6" s="621"/>
      <c r="CU6" s="621"/>
      <c r="CV6" s="621"/>
      <c r="CW6" s="621"/>
      <c r="CX6" s="621"/>
      <c r="CY6" s="622"/>
      <c r="CZ6" s="673">
        <v>0.8</v>
      </c>
      <c r="DA6" s="673"/>
      <c r="DB6" s="673"/>
      <c r="DC6" s="673"/>
      <c r="DD6" s="626" t="s">
        <v>216</v>
      </c>
      <c r="DE6" s="621"/>
      <c r="DF6" s="621"/>
      <c r="DG6" s="621"/>
      <c r="DH6" s="621"/>
      <c r="DI6" s="621"/>
      <c r="DJ6" s="621"/>
      <c r="DK6" s="621"/>
      <c r="DL6" s="621"/>
      <c r="DM6" s="621"/>
      <c r="DN6" s="621"/>
      <c r="DO6" s="621"/>
      <c r="DP6" s="622"/>
      <c r="DQ6" s="626">
        <v>360740</v>
      </c>
      <c r="DR6" s="621"/>
      <c r="DS6" s="621"/>
      <c r="DT6" s="621"/>
      <c r="DU6" s="621"/>
      <c r="DV6" s="621"/>
      <c r="DW6" s="621"/>
      <c r="DX6" s="621"/>
      <c r="DY6" s="621"/>
      <c r="DZ6" s="621"/>
      <c r="EA6" s="621"/>
      <c r="EB6" s="621"/>
      <c r="EC6" s="656"/>
    </row>
    <row r="7" spans="2:143" ht="11.25" customHeight="1">
      <c r="B7" s="617" t="s">
        <v>217</v>
      </c>
      <c r="C7" s="618"/>
      <c r="D7" s="618"/>
      <c r="E7" s="618"/>
      <c r="F7" s="618"/>
      <c r="G7" s="618"/>
      <c r="H7" s="618"/>
      <c r="I7" s="618"/>
      <c r="J7" s="618"/>
      <c r="K7" s="618"/>
      <c r="L7" s="618"/>
      <c r="M7" s="618"/>
      <c r="N7" s="618"/>
      <c r="O7" s="618"/>
      <c r="P7" s="618"/>
      <c r="Q7" s="619"/>
      <c r="R7" s="620">
        <v>28434</v>
      </c>
      <c r="S7" s="621"/>
      <c r="T7" s="621"/>
      <c r="U7" s="621"/>
      <c r="V7" s="621"/>
      <c r="W7" s="621"/>
      <c r="X7" s="621"/>
      <c r="Y7" s="622"/>
      <c r="Z7" s="673">
        <v>0.1</v>
      </c>
      <c r="AA7" s="673"/>
      <c r="AB7" s="673"/>
      <c r="AC7" s="673"/>
      <c r="AD7" s="674">
        <v>28434</v>
      </c>
      <c r="AE7" s="674"/>
      <c r="AF7" s="674"/>
      <c r="AG7" s="674"/>
      <c r="AH7" s="674"/>
      <c r="AI7" s="674"/>
      <c r="AJ7" s="674"/>
      <c r="AK7" s="674"/>
      <c r="AL7" s="643">
        <v>0.1</v>
      </c>
      <c r="AM7" s="675"/>
      <c r="AN7" s="675"/>
      <c r="AO7" s="676"/>
      <c r="AP7" s="617" t="s">
        <v>218</v>
      </c>
      <c r="AQ7" s="618"/>
      <c r="AR7" s="618"/>
      <c r="AS7" s="618"/>
      <c r="AT7" s="618"/>
      <c r="AU7" s="618"/>
      <c r="AV7" s="618"/>
      <c r="AW7" s="618"/>
      <c r="AX7" s="618"/>
      <c r="AY7" s="618"/>
      <c r="AZ7" s="618"/>
      <c r="BA7" s="618"/>
      <c r="BB7" s="618"/>
      <c r="BC7" s="618"/>
      <c r="BD7" s="618"/>
      <c r="BE7" s="618"/>
      <c r="BF7" s="619"/>
      <c r="BG7" s="620">
        <v>8246550</v>
      </c>
      <c r="BH7" s="621"/>
      <c r="BI7" s="621"/>
      <c r="BJ7" s="621"/>
      <c r="BK7" s="621"/>
      <c r="BL7" s="621"/>
      <c r="BM7" s="621"/>
      <c r="BN7" s="622"/>
      <c r="BO7" s="673">
        <v>43.3</v>
      </c>
      <c r="BP7" s="673"/>
      <c r="BQ7" s="673"/>
      <c r="BR7" s="673"/>
      <c r="BS7" s="674">
        <v>130550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4092074</v>
      </c>
      <c r="CS7" s="621"/>
      <c r="CT7" s="621"/>
      <c r="CU7" s="621"/>
      <c r="CV7" s="621"/>
      <c r="CW7" s="621"/>
      <c r="CX7" s="621"/>
      <c r="CY7" s="622"/>
      <c r="CZ7" s="673">
        <v>9.6</v>
      </c>
      <c r="DA7" s="673"/>
      <c r="DB7" s="673"/>
      <c r="DC7" s="673"/>
      <c r="DD7" s="626">
        <v>76516</v>
      </c>
      <c r="DE7" s="621"/>
      <c r="DF7" s="621"/>
      <c r="DG7" s="621"/>
      <c r="DH7" s="621"/>
      <c r="DI7" s="621"/>
      <c r="DJ7" s="621"/>
      <c r="DK7" s="621"/>
      <c r="DL7" s="621"/>
      <c r="DM7" s="621"/>
      <c r="DN7" s="621"/>
      <c r="DO7" s="621"/>
      <c r="DP7" s="622"/>
      <c r="DQ7" s="626">
        <v>3694201</v>
      </c>
      <c r="DR7" s="621"/>
      <c r="DS7" s="621"/>
      <c r="DT7" s="621"/>
      <c r="DU7" s="621"/>
      <c r="DV7" s="621"/>
      <c r="DW7" s="621"/>
      <c r="DX7" s="621"/>
      <c r="DY7" s="621"/>
      <c r="DZ7" s="621"/>
      <c r="EA7" s="621"/>
      <c r="EB7" s="621"/>
      <c r="EC7" s="656"/>
    </row>
    <row r="8" spans="2:143" ht="11.25" customHeight="1">
      <c r="B8" s="617" t="s">
        <v>220</v>
      </c>
      <c r="C8" s="618"/>
      <c r="D8" s="618"/>
      <c r="E8" s="618"/>
      <c r="F8" s="618"/>
      <c r="G8" s="618"/>
      <c r="H8" s="618"/>
      <c r="I8" s="618"/>
      <c r="J8" s="618"/>
      <c r="K8" s="618"/>
      <c r="L8" s="618"/>
      <c r="M8" s="618"/>
      <c r="N8" s="618"/>
      <c r="O8" s="618"/>
      <c r="P8" s="618"/>
      <c r="Q8" s="619"/>
      <c r="R8" s="620">
        <v>92663</v>
      </c>
      <c r="S8" s="621"/>
      <c r="T8" s="621"/>
      <c r="U8" s="621"/>
      <c r="V8" s="621"/>
      <c r="W8" s="621"/>
      <c r="X8" s="621"/>
      <c r="Y8" s="622"/>
      <c r="Z8" s="673">
        <v>0.2</v>
      </c>
      <c r="AA8" s="673"/>
      <c r="AB8" s="673"/>
      <c r="AC8" s="673"/>
      <c r="AD8" s="674">
        <v>92663</v>
      </c>
      <c r="AE8" s="674"/>
      <c r="AF8" s="674"/>
      <c r="AG8" s="674"/>
      <c r="AH8" s="674"/>
      <c r="AI8" s="674"/>
      <c r="AJ8" s="674"/>
      <c r="AK8" s="674"/>
      <c r="AL8" s="643">
        <v>0.4</v>
      </c>
      <c r="AM8" s="675"/>
      <c r="AN8" s="675"/>
      <c r="AO8" s="676"/>
      <c r="AP8" s="617" t="s">
        <v>221</v>
      </c>
      <c r="AQ8" s="618"/>
      <c r="AR8" s="618"/>
      <c r="AS8" s="618"/>
      <c r="AT8" s="618"/>
      <c r="AU8" s="618"/>
      <c r="AV8" s="618"/>
      <c r="AW8" s="618"/>
      <c r="AX8" s="618"/>
      <c r="AY8" s="618"/>
      <c r="AZ8" s="618"/>
      <c r="BA8" s="618"/>
      <c r="BB8" s="618"/>
      <c r="BC8" s="618"/>
      <c r="BD8" s="618"/>
      <c r="BE8" s="618"/>
      <c r="BF8" s="619"/>
      <c r="BG8" s="620">
        <v>178783</v>
      </c>
      <c r="BH8" s="621"/>
      <c r="BI8" s="621"/>
      <c r="BJ8" s="621"/>
      <c r="BK8" s="621"/>
      <c r="BL8" s="621"/>
      <c r="BM8" s="621"/>
      <c r="BN8" s="622"/>
      <c r="BO8" s="673">
        <v>0.9</v>
      </c>
      <c r="BP8" s="673"/>
      <c r="BQ8" s="673"/>
      <c r="BR8" s="673"/>
      <c r="BS8" s="626" t="s">
        <v>222</v>
      </c>
      <c r="BT8" s="621"/>
      <c r="BU8" s="621"/>
      <c r="BV8" s="621"/>
      <c r="BW8" s="621"/>
      <c r="BX8" s="621"/>
      <c r="BY8" s="621"/>
      <c r="BZ8" s="621"/>
      <c r="CA8" s="621"/>
      <c r="CB8" s="656"/>
      <c r="CD8" s="657" t="s">
        <v>223</v>
      </c>
      <c r="CE8" s="654"/>
      <c r="CF8" s="654"/>
      <c r="CG8" s="654"/>
      <c r="CH8" s="654"/>
      <c r="CI8" s="654"/>
      <c r="CJ8" s="654"/>
      <c r="CK8" s="654"/>
      <c r="CL8" s="654"/>
      <c r="CM8" s="654"/>
      <c r="CN8" s="654"/>
      <c r="CO8" s="654"/>
      <c r="CP8" s="654"/>
      <c r="CQ8" s="655"/>
      <c r="CR8" s="620">
        <v>20760690</v>
      </c>
      <c r="CS8" s="621"/>
      <c r="CT8" s="621"/>
      <c r="CU8" s="621"/>
      <c r="CV8" s="621"/>
      <c r="CW8" s="621"/>
      <c r="CX8" s="621"/>
      <c r="CY8" s="622"/>
      <c r="CZ8" s="673">
        <v>48.8</v>
      </c>
      <c r="DA8" s="673"/>
      <c r="DB8" s="673"/>
      <c r="DC8" s="673"/>
      <c r="DD8" s="626">
        <v>284229</v>
      </c>
      <c r="DE8" s="621"/>
      <c r="DF8" s="621"/>
      <c r="DG8" s="621"/>
      <c r="DH8" s="621"/>
      <c r="DI8" s="621"/>
      <c r="DJ8" s="621"/>
      <c r="DK8" s="621"/>
      <c r="DL8" s="621"/>
      <c r="DM8" s="621"/>
      <c r="DN8" s="621"/>
      <c r="DO8" s="621"/>
      <c r="DP8" s="622"/>
      <c r="DQ8" s="626">
        <v>8122205</v>
      </c>
      <c r="DR8" s="621"/>
      <c r="DS8" s="621"/>
      <c r="DT8" s="621"/>
      <c r="DU8" s="621"/>
      <c r="DV8" s="621"/>
      <c r="DW8" s="621"/>
      <c r="DX8" s="621"/>
      <c r="DY8" s="621"/>
      <c r="DZ8" s="621"/>
      <c r="EA8" s="621"/>
      <c r="EB8" s="621"/>
      <c r="EC8" s="656"/>
    </row>
    <row r="9" spans="2:143" ht="11.25" customHeight="1">
      <c r="B9" s="617" t="s">
        <v>224</v>
      </c>
      <c r="C9" s="618"/>
      <c r="D9" s="618"/>
      <c r="E9" s="618"/>
      <c r="F9" s="618"/>
      <c r="G9" s="618"/>
      <c r="H9" s="618"/>
      <c r="I9" s="618"/>
      <c r="J9" s="618"/>
      <c r="K9" s="618"/>
      <c r="L9" s="618"/>
      <c r="M9" s="618"/>
      <c r="N9" s="618"/>
      <c r="O9" s="618"/>
      <c r="P9" s="618"/>
      <c r="Q9" s="619"/>
      <c r="R9" s="620">
        <v>53635</v>
      </c>
      <c r="S9" s="621"/>
      <c r="T9" s="621"/>
      <c r="U9" s="621"/>
      <c r="V9" s="621"/>
      <c r="W9" s="621"/>
      <c r="X9" s="621"/>
      <c r="Y9" s="622"/>
      <c r="Z9" s="673">
        <v>0.1</v>
      </c>
      <c r="AA9" s="673"/>
      <c r="AB9" s="673"/>
      <c r="AC9" s="673"/>
      <c r="AD9" s="674">
        <v>53635</v>
      </c>
      <c r="AE9" s="674"/>
      <c r="AF9" s="674"/>
      <c r="AG9" s="674"/>
      <c r="AH9" s="674"/>
      <c r="AI9" s="674"/>
      <c r="AJ9" s="674"/>
      <c r="AK9" s="674"/>
      <c r="AL9" s="643">
        <v>0.3</v>
      </c>
      <c r="AM9" s="675"/>
      <c r="AN9" s="675"/>
      <c r="AO9" s="676"/>
      <c r="AP9" s="617" t="s">
        <v>225</v>
      </c>
      <c r="AQ9" s="618"/>
      <c r="AR9" s="618"/>
      <c r="AS9" s="618"/>
      <c r="AT9" s="618"/>
      <c r="AU9" s="618"/>
      <c r="AV9" s="618"/>
      <c r="AW9" s="618"/>
      <c r="AX9" s="618"/>
      <c r="AY9" s="618"/>
      <c r="AZ9" s="618"/>
      <c r="BA9" s="618"/>
      <c r="BB9" s="618"/>
      <c r="BC9" s="618"/>
      <c r="BD9" s="618"/>
      <c r="BE9" s="618"/>
      <c r="BF9" s="619"/>
      <c r="BG9" s="620">
        <v>6779376</v>
      </c>
      <c r="BH9" s="621"/>
      <c r="BI9" s="621"/>
      <c r="BJ9" s="621"/>
      <c r="BK9" s="621"/>
      <c r="BL9" s="621"/>
      <c r="BM9" s="621"/>
      <c r="BN9" s="622"/>
      <c r="BO9" s="673">
        <v>35.6</v>
      </c>
      <c r="BP9" s="673"/>
      <c r="BQ9" s="673"/>
      <c r="BR9" s="673"/>
      <c r="BS9" s="626" t="s">
        <v>222</v>
      </c>
      <c r="BT9" s="621"/>
      <c r="BU9" s="621"/>
      <c r="BV9" s="621"/>
      <c r="BW9" s="621"/>
      <c r="BX9" s="621"/>
      <c r="BY9" s="621"/>
      <c r="BZ9" s="621"/>
      <c r="CA9" s="621"/>
      <c r="CB9" s="656"/>
      <c r="CD9" s="657" t="s">
        <v>226</v>
      </c>
      <c r="CE9" s="654"/>
      <c r="CF9" s="654"/>
      <c r="CG9" s="654"/>
      <c r="CH9" s="654"/>
      <c r="CI9" s="654"/>
      <c r="CJ9" s="654"/>
      <c r="CK9" s="654"/>
      <c r="CL9" s="654"/>
      <c r="CM9" s="654"/>
      <c r="CN9" s="654"/>
      <c r="CO9" s="654"/>
      <c r="CP9" s="654"/>
      <c r="CQ9" s="655"/>
      <c r="CR9" s="620">
        <v>3522217</v>
      </c>
      <c r="CS9" s="621"/>
      <c r="CT9" s="621"/>
      <c r="CU9" s="621"/>
      <c r="CV9" s="621"/>
      <c r="CW9" s="621"/>
      <c r="CX9" s="621"/>
      <c r="CY9" s="622"/>
      <c r="CZ9" s="673">
        <v>8.3000000000000007</v>
      </c>
      <c r="DA9" s="673"/>
      <c r="DB9" s="673"/>
      <c r="DC9" s="673"/>
      <c r="DD9" s="626">
        <v>320899</v>
      </c>
      <c r="DE9" s="621"/>
      <c r="DF9" s="621"/>
      <c r="DG9" s="621"/>
      <c r="DH9" s="621"/>
      <c r="DI9" s="621"/>
      <c r="DJ9" s="621"/>
      <c r="DK9" s="621"/>
      <c r="DL9" s="621"/>
      <c r="DM9" s="621"/>
      <c r="DN9" s="621"/>
      <c r="DO9" s="621"/>
      <c r="DP9" s="622"/>
      <c r="DQ9" s="626">
        <v>2670817</v>
      </c>
      <c r="DR9" s="621"/>
      <c r="DS9" s="621"/>
      <c r="DT9" s="621"/>
      <c r="DU9" s="621"/>
      <c r="DV9" s="621"/>
      <c r="DW9" s="621"/>
      <c r="DX9" s="621"/>
      <c r="DY9" s="621"/>
      <c r="DZ9" s="621"/>
      <c r="EA9" s="621"/>
      <c r="EB9" s="621"/>
      <c r="EC9" s="656"/>
    </row>
    <row r="10" spans="2:143" ht="11.25" customHeight="1">
      <c r="B10" s="617" t="s">
        <v>227</v>
      </c>
      <c r="C10" s="618"/>
      <c r="D10" s="618"/>
      <c r="E10" s="618"/>
      <c r="F10" s="618"/>
      <c r="G10" s="618"/>
      <c r="H10" s="618"/>
      <c r="I10" s="618"/>
      <c r="J10" s="618"/>
      <c r="K10" s="618"/>
      <c r="L10" s="618"/>
      <c r="M10" s="618"/>
      <c r="N10" s="618"/>
      <c r="O10" s="618"/>
      <c r="P10" s="618"/>
      <c r="Q10" s="619"/>
      <c r="R10" s="620">
        <v>2370753</v>
      </c>
      <c r="S10" s="621"/>
      <c r="T10" s="621"/>
      <c r="U10" s="621"/>
      <c r="V10" s="621"/>
      <c r="W10" s="621"/>
      <c r="X10" s="621"/>
      <c r="Y10" s="622"/>
      <c r="Z10" s="673">
        <v>5.4</v>
      </c>
      <c r="AA10" s="673"/>
      <c r="AB10" s="673"/>
      <c r="AC10" s="673"/>
      <c r="AD10" s="674">
        <v>2370753</v>
      </c>
      <c r="AE10" s="674"/>
      <c r="AF10" s="674"/>
      <c r="AG10" s="674"/>
      <c r="AH10" s="674"/>
      <c r="AI10" s="674"/>
      <c r="AJ10" s="674"/>
      <c r="AK10" s="674"/>
      <c r="AL10" s="643">
        <v>11.4</v>
      </c>
      <c r="AM10" s="675"/>
      <c r="AN10" s="675"/>
      <c r="AO10" s="676"/>
      <c r="AP10" s="617" t="s">
        <v>228</v>
      </c>
      <c r="AQ10" s="618"/>
      <c r="AR10" s="618"/>
      <c r="AS10" s="618"/>
      <c r="AT10" s="618"/>
      <c r="AU10" s="618"/>
      <c r="AV10" s="618"/>
      <c r="AW10" s="618"/>
      <c r="AX10" s="618"/>
      <c r="AY10" s="618"/>
      <c r="AZ10" s="618"/>
      <c r="BA10" s="618"/>
      <c r="BB10" s="618"/>
      <c r="BC10" s="618"/>
      <c r="BD10" s="618"/>
      <c r="BE10" s="618"/>
      <c r="BF10" s="619"/>
      <c r="BG10" s="620">
        <v>344178</v>
      </c>
      <c r="BH10" s="621"/>
      <c r="BI10" s="621"/>
      <c r="BJ10" s="621"/>
      <c r="BK10" s="621"/>
      <c r="BL10" s="621"/>
      <c r="BM10" s="621"/>
      <c r="BN10" s="622"/>
      <c r="BO10" s="673">
        <v>1.8</v>
      </c>
      <c r="BP10" s="673"/>
      <c r="BQ10" s="673"/>
      <c r="BR10" s="673"/>
      <c r="BS10" s="626" t="s">
        <v>222</v>
      </c>
      <c r="BT10" s="621"/>
      <c r="BU10" s="621"/>
      <c r="BV10" s="621"/>
      <c r="BW10" s="621"/>
      <c r="BX10" s="621"/>
      <c r="BY10" s="621"/>
      <c r="BZ10" s="621"/>
      <c r="CA10" s="621"/>
      <c r="CB10" s="656"/>
      <c r="CD10" s="657" t="s">
        <v>229</v>
      </c>
      <c r="CE10" s="654"/>
      <c r="CF10" s="654"/>
      <c r="CG10" s="654"/>
      <c r="CH10" s="654"/>
      <c r="CI10" s="654"/>
      <c r="CJ10" s="654"/>
      <c r="CK10" s="654"/>
      <c r="CL10" s="654"/>
      <c r="CM10" s="654"/>
      <c r="CN10" s="654"/>
      <c r="CO10" s="654"/>
      <c r="CP10" s="654"/>
      <c r="CQ10" s="655"/>
      <c r="CR10" s="620">
        <v>366753</v>
      </c>
      <c r="CS10" s="621"/>
      <c r="CT10" s="621"/>
      <c r="CU10" s="621"/>
      <c r="CV10" s="621"/>
      <c r="CW10" s="621"/>
      <c r="CX10" s="621"/>
      <c r="CY10" s="622"/>
      <c r="CZ10" s="673">
        <v>0.9</v>
      </c>
      <c r="DA10" s="673"/>
      <c r="DB10" s="673"/>
      <c r="DC10" s="673"/>
      <c r="DD10" s="626" t="s">
        <v>222</v>
      </c>
      <c r="DE10" s="621"/>
      <c r="DF10" s="621"/>
      <c r="DG10" s="621"/>
      <c r="DH10" s="621"/>
      <c r="DI10" s="621"/>
      <c r="DJ10" s="621"/>
      <c r="DK10" s="621"/>
      <c r="DL10" s="621"/>
      <c r="DM10" s="621"/>
      <c r="DN10" s="621"/>
      <c r="DO10" s="621"/>
      <c r="DP10" s="622"/>
      <c r="DQ10" s="626">
        <v>220163</v>
      </c>
      <c r="DR10" s="621"/>
      <c r="DS10" s="621"/>
      <c r="DT10" s="621"/>
      <c r="DU10" s="621"/>
      <c r="DV10" s="621"/>
      <c r="DW10" s="621"/>
      <c r="DX10" s="621"/>
      <c r="DY10" s="621"/>
      <c r="DZ10" s="621"/>
      <c r="EA10" s="621"/>
      <c r="EB10" s="621"/>
      <c r="EC10" s="656"/>
    </row>
    <row r="11" spans="2:143" ht="11.25" customHeight="1">
      <c r="B11" s="617" t="s">
        <v>230</v>
      </c>
      <c r="C11" s="618"/>
      <c r="D11" s="618"/>
      <c r="E11" s="618"/>
      <c r="F11" s="618"/>
      <c r="G11" s="618"/>
      <c r="H11" s="618"/>
      <c r="I11" s="618"/>
      <c r="J11" s="618"/>
      <c r="K11" s="618"/>
      <c r="L11" s="618"/>
      <c r="M11" s="618"/>
      <c r="N11" s="618"/>
      <c r="O11" s="618"/>
      <c r="P11" s="618"/>
      <c r="Q11" s="619"/>
      <c r="R11" s="620">
        <v>27910</v>
      </c>
      <c r="S11" s="621"/>
      <c r="T11" s="621"/>
      <c r="U11" s="621"/>
      <c r="V11" s="621"/>
      <c r="W11" s="621"/>
      <c r="X11" s="621"/>
      <c r="Y11" s="622"/>
      <c r="Z11" s="673">
        <v>0.1</v>
      </c>
      <c r="AA11" s="673"/>
      <c r="AB11" s="673"/>
      <c r="AC11" s="673"/>
      <c r="AD11" s="674">
        <v>27910</v>
      </c>
      <c r="AE11" s="674"/>
      <c r="AF11" s="674"/>
      <c r="AG11" s="674"/>
      <c r="AH11" s="674"/>
      <c r="AI11" s="674"/>
      <c r="AJ11" s="674"/>
      <c r="AK11" s="674"/>
      <c r="AL11" s="643">
        <v>0.1</v>
      </c>
      <c r="AM11" s="675"/>
      <c r="AN11" s="675"/>
      <c r="AO11" s="676"/>
      <c r="AP11" s="617" t="s">
        <v>231</v>
      </c>
      <c r="AQ11" s="618"/>
      <c r="AR11" s="618"/>
      <c r="AS11" s="618"/>
      <c r="AT11" s="618"/>
      <c r="AU11" s="618"/>
      <c r="AV11" s="618"/>
      <c r="AW11" s="618"/>
      <c r="AX11" s="618"/>
      <c r="AY11" s="618"/>
      <c r="AZ11" s="618"/>
      <c r="BA11" s="618"/>
      <c r="BB11" s="618"/>
      <c r="BC11" s="618"/>
      <c r="BD11" s="618"/>
      <c r="BE11" s="618"/>
      <c r="BF11" s="619"/>
      <c r="BG11" s="620">
        <v>944213</v>
      </c>
      <c r="BH11" s="621"/>
      <c r="BI11" s="621"/>
      <c r="BJ11" s="621"/>
      <c r="BK11" s="621"/>
      <c r="BL11" s="621"/>
      <c r="BM11" s="621"/>
      <c r="BN11" s="622"/>
      <c r="BO11" s="673">
        <v>5</v>
      </c>
      <c r="BP11" s="673"/>
      <c r="BQ11" s="673"/>
      <c r="BR11" s="673"/>
      <c r="BS11" s="626">
        <v>130550</v>
      </c>
      <c r="BT11" s="621"/>
      <c r="BU11" s="621"/>
      <c r="BV11" s="621"/>
      <c r="BW11" s="621"/>
      <c r="BX11" s="621"/>
      <c r="BY11" s="621"/>
      <c r="BZ11" s="621"/>
      <c r="CA11" s="621"/>
      <c r="CB11" s="656"/>
      <c r="CD11" s="657" t="s">
        <v>232</v>
      </c>
      <c r="CE11" s="654"/>
      <c r="CF11" s="654"/>
      <c r="CG11" s="654"/>
      <c r="CH11" s="654"/>
      <c r="CI11" s="654"/>
      <c r="CJ11" s="654"/>
      <c r="CK11" s="654"/>
      <c r="CL11" s="654"/>
      <c r="CM11" s="654"/>
      <c r="CN11" s="654"/>
      <c r="CO11" s="654"/>
      <c r="CP11" s="654"/>
      <c r="CQ11" s="655"/>
      <c r="CR11" s="620">
        <v>85953</v>
      </c>
      <c r="CS11" s="621"/>
      <c r="CT11" s="621"/>
      <c r="CU11" s="621"/>
      <c r="CV11" s="621"/>
      <c r="CW11" s="621"/>
      <c r="CX11" s="621"/>
      <c r="CY11" s="622"/>
      <c r="CZ11" s="673">
        <v>0.2</v>
      </c>
      <c r="DA11" s="673"/>
      <c r="DB11" s="673"/>
      <c r="DC11" s="673"/>
      <c r="DD11" s="626">
        <v>50192</v>
      </c>
      <c r="DE11" s="621"/>
      <c r="DF11" s="621"/>
      <c r="DG11" s="621"/>
      <c r="DH11" s="621"/>
      <c r="DI11" s="621"/>
      <c r="DJ11" s="621"/>
      <c r="DK11" s="621"/>
      <c r="DL11" s="621"/>
      <c r="DM11" s="621"/>
      <c r="DN11" s="621"/>
      <c r="DO11" s="621"/>
      <c r="DP11" s="622"/>
      <c r="DQ11" s="626">
        <v>36700</v>
      </c>
      <c r="DR11" s="621"/>
      <c r="DS11" s="621"/>
      <c r="DT11" s="621"/>
      <c r="DU11" s="621"/>
      <c r="DV11" s="621"/>
      <c r="DW11" s="621"/>
      <c r="DX11" s="621"/>
      <c r="DY11" s="621"/>
      <c r="DZ11" s="621"/>
      <c r="EA11" s="621"/>
      <c r="EB11" s="621"/>
      <c r="EC11" s="656"/>
    </row>
    <row r="12" spans="2:143" ht="11.25" customHeight="1">
      <c r="B12" s="617" t="s">
        <v>233</v>
      </c>
      <c r="C12" s="618"/>
      <c r="D12" s="618"/>
      <c r="E12" s="618"/>
      <c r="F12" s="618"/>
      <c r="G12" s="618"/>
      <c r="H12" s="618"/>
      <c r="I12" s="618"/>
      <c r="J12" s="618"/>
      <c r="K12" s="618"/>
      <c r="L12" s="618"/>
      <c r="M12" s="618"/>
      <c r="N12" s="618"/>
      <c r="O12" s="618"/>
      <c r="P12" s="618"/>
      <c r="Q12" s="619"/>
      <c r="R12" s="620" t="s">
        <v>222</v>
      </c>
      <c r="S12" s="621"/>
      <c r="T12" s="621"/>
      <c r="U12" s="621"/>
      <c r="V12" s="621"/>
      <c r="W12" s="621"/>
      <c r="X12" s="621"/>
      <c r="Y12" s="622"/>
      <c r="Z12" s="673" t="s">
        <v>222</v>
      </c>
      <c r="AA12" s="673"/>
      <c r="AB12" s="673"/>
      <c r="AC12" s="673"/>
      <c r="AD12" s="674" t="s">
        <v>222</v>
      </c>
      <c r="AE12" s="674"/>
      <c r="AF12" s="674"/>
      <c r="AG12" s="674"/>
      <c r="AH12" s="674"/>
      <c r="AI12" s="674"/>
      <c r="AJ12" s="674"/>
      <c r="AK12" s="674"/>
      <c r="AL12" s="643" t="s">
        <v>222</v>
      </c>
      <c r="AM12" s="675"/>
      <c r="AN12" s="675"/>
      <c r="AO12" s="676"/>
      <c r="AP12" s="617" t="s">
        <v>234</v>
      </c>
      <c r="AQ12" s="618"/>
      <c r="AR12" s="618"/>
      <c r="AS12" s="618"/>
      <c r="AT12" s="618"/>
      <c r="AU12" s="618"/>
      <c r="AV12" s="618"/>
      <c r="AW12" s="618"/>
      <c r="AX12" s="618"/>
      <c r="AY12" s="618"/>
      <c r="AZ12" s="618"/>
      <c r="BA12" s="618"/>
      <c r="BB12" s="618"/>
      <c r="BC12" s="618"/>
      <c r="BD12" s="618"/>
      <c r="BE12" s="618"/>
      <c r="BF12" s="619"/>
      <c r="BG12" s="620">
        <v>8379951</v>
      </c>
      <c r="BH12" s="621"/>
      <c r="BI12" s="621"/>
      <c r="BJ12" s="621"/>
      <c r="BK12" s="621"/>
      <c r="BL12" s="621"/>
      <c r="BM12" s="621"/>
      <c r="BN12" s="622"/>
      <c r="BO12" s="673">
        <v>44</v>
      </c>
      <c r="BP12" s="673"/>
      <c r="BQ12" s="673"/>
      <c r="BR12" s="673"/>
      <c r="BS12" s="626" t="s">
        <v>222</v>
      </c>
      <c r="BT12" s="621"/>
      <c r="BU12" s="621"/>
      <c r="BV12" s="621"/>
      <c r="BW12" s="621"/>
      <c r="BX12" s="621"/>
      <c r="BY12" s="621"/>
      <c r="BZ12" s="621"/>
      <c r="CA12" s="621"/>
      <c r="CB12" s="656"/>
      <c r="CD12" s="657" t="s">
        <v>235</v>
      </c>
      <c r="CE12" s="654"/>
      <c r="CF12" s="654"/>
      <c r="CG12" s="654"/>
      <c r="CH12" s="654"/>
      <c r="CI12" s="654"/>
      <c r="CJ12" s="654"/>
      <c r="CK12" s="654"/>
      <c r="CL12" s="654"/>
      <c r="CM12" s="654"/>
      <c r="CN12" s="654"/>
      <c r="CO12" s="654"/>
      <c r="CP12" s="654"/>
      <c r="CQ12" s="655"/>
      <c r="CR12" s="620">
        <v>199545</v>
      </c>
      <c r="CS12" s="621"/>
      <c r="CT12" s="621"/>
      <c r="CU12" s="621"/>
      <c r="CV12" s="621"/>
      <c r="CW12" s="621"/>
      <c r="CX12" s="621"/>
      <c r="CY12" s="622"/>
      <c r="CZ12" s="673">
        <v>0.5</v>
      </c>
      <c r="DA12" s="673"/>
      <c r="DB12" s="673"/>
      <c r="DC12" s="673"/>
      <c r="DD12" s="626">
        <v>205</v>
      </c>
      <c r="DE12" s="621"/>
      <c r="DF12" s="621"/>
      <c r="DG12" s="621"/>
      <c r="DH12" s="621"/>
      <c r="DI12" s="621"/>
      <c r="DJ12" s="621"/>
      <c r="DK12" s="621"/>
      <c r="DL12" s="621"/>
      <c r="DM12" s="621"/>
      <c r="DN12" s="621"/>
      <c r="DO12" s="621"/>
      <c r="DP12" s="622"/>
      <c r="DQ12" s="626">
        <v>169941</v>
      </c>
      <c r="DR12" s="621"/>
      <c r="DS12" s="621"/>
      <c r="DT12" s="621"/>
      <c r="DU12" s="621"/>
      <c r="DV12" s="621"/>
      <c r="DW12" s="621"/>
      <c r="DX12" s="621"/>
      <c r="DY12" s="621"/>
      <c r="DZ12" s="621"/>
      <c r="EA12" s="621"/>
      <c r="EB12" s="621"/>
      <c r="EC12" s="656"/>
    </row>
    <row r="13" spans="2:143" ht="11.25" customHeight="1">
      <c r="B13" s="617" t="s">
        <v>236</v>
      </c>
      <c r="C13" s="618"/>
      <c r="D13" s="618"/>
      <c r="E13" s="618"/>
      <c r="F13" s="618"/>
      <c r="G13" s="618"/>
      <c r="H13" s="618"/>
      <c r="I13" s="618"/>
      <c r="J13" s="618"/>
      <c r="K13" s="618"/>
      <c r="L13" s="618"/>
      <c r="M13" s="618"/>
      <c r="N13" s="618"/>
      <c r="O13" s="618"/>
      <c r="P13" s="618"/>
      <c r="Q13" s="619"/>
      <c r="R13" s="620">
        <v>76764</v>
      </c>
      <c r="S13" s="621"/>
      <c r="T13" s="621"/>
      <c r="U13" s="621"/>
      <c r="V13" s="621"/>
      <c r="W13" s="621"/>
      <c r="X13" s="621"/>
      <c r="Y13" s="622"/>
      <c r="Z13" s="673">
        <v>0.2</v>
      </c>
      <c r="AA13" s="673"/>
      <c r="AB13" s="673"/>
      <c r="AC13" s="673"/>
      <c r="AD13" s="674">
        <v>76764</v>
      </c>
      <c r="AE13" s="674"/>
      <c r="AF13" s="674"/>
      <c r="AG13" s="674"/>
      <c r="AH13" s="674"/>
      <c r="AI13" s="674"/>
      <c r="AJ13" s="674"/>
      <c r="AK13" s="674"/>
      <c r="AL13" s="643">
        <v>0.4</v>
      </c>
      <c r="AM13" s="675"/>
      <c r="AN13" s="675"/>
      <c r="AO13" s="676"/>
      <c r="AP13" s="617" t="s">
        <v>237</v>
      </c>
      <c r="AQ13" s="618"/>
      <c r="AR13" s="618"/>
      <c r="AS13" s="618"/>
      <c r="AT13" s="618"/>
      <c r="AU13" s="618"/>
      <c r="AV13" s="618"/>
      <c r="AW13" s="618"/>
      <c r="AX13" s="618"/>
      <c r="AY13" s="618"/>
      <c r="AZ13" s="618"/>
      <c r="BA13" s="618"/>
      <c r="BB13" s="618"/>
      <c r="BC13" s="618"/>
      <c r="BD13" s="618"/>
      <c r="BE13" s="618"/>
      <c r="BF13" s="619"/>
      <c r="BG13" s="620">
        <v>8096993</v>
      </c>
      <c r="BH13" s="621"/>
      <c r="BI13" s="621"/>
      <c r="BJ13" s="621"/>
      <c r="BK13" s="621"/>
      <c r="BL13" s="621"/>
      <c r="BM13" s="621"/>
      <c r="BN13" s="622"/>
      <c r="BO13" s="673">
        <v>42.5</v>
      </c>
      <c r="BP13" s="673"/>
      <c r="BQ13" s="673"/>
      <c r="BR13" s="673"/>
      <c r="BS13" s="626" t="s">
        <v>222</v>
      </c>
      <c r="BT13" s="621"/>
      <c r="BU13" s="621"/>
      <c r="BV13" s="621"/>
      <c r="BW13" s="621"/>
      <c r="BX13" s="621"/>
      <c r="BY13" s="621"/>
      <c r="BZ13" s="621"/>
      <c r="CA13" s="621"/>
      <c r="CB13" s="656"/>
      <c r="CD13" s="657" t="s">
        <v>238</v>
      </c>
      <c r="CE13" s="654"/>
      <c r="CF13" s="654"/>
      <c r="CG13" s="654"/>
      <c r="CH13" s="654"/>
      <c r="CI13" s="654"/>
      <c r="CJ13" s="654"/>
      <c r="CK13" s="654"/>
      <c r="CL13" s="654"/>
      <c r="CM13" s="654"/>
      <c r="CN13" s="654"/>
      <c r="CO13" s="654"/>
      <c r="CP13" s="654"/>
      <c r="CQ13" s="655"/>
      <c r="CR13" s="620">
        <v>5117259</v>
      </c>
      <c r="CS13" s="621"/>
      <c r="CT13" s="621"/>
      <c r="CU13" s="621"/>
      <c r="CV13" s="621"/>
      <c r="CW13" s="621"/>
      <c r="CX13" s="621"/>
      <c r="CY13" s="622"/>
      <c r="CZ13" s="673">
        <v>12</v>
      </c>
      <c r="DA13" s="673"/>
      <c r="DB13" s="673"/>
      <c r="DC13" s="673"/>
      <c r="DD13" s="626">
        <v>3419559</v>
      </c>
      <c r="DE13" s="621"/>
      <c r="DF13" s="621"/>
      <c r="DG13" s="621"/>
      <c r="DH13" s="621"/>
      <c r="DI13" s="621"/>
      <c r="DJ13" s="621"/>
      <c r="DK13" s="621"/>
      <c r="DL13" s="621"/>
      <c r="DM13" s="621"/>
      <c r="DN13" s="621"/>
      <c r="DO13" s="621"/>
      <c r="DP13" s="622"/>
      <c r="DQ13" s="626">
        <v>1822651</v>
      </c>
      <c r="DR13" s="621"/>
      <c r="DS13" s="621"/>
      <c r="DT13" s="621"/>
      <c r="DU13" s="621"/>
      <c r="DV13" s="621"/>
      <c r="DW13" s="621"/>
      <c r="DX13" s="621"/>
      <c r="DY13" s="621"/>
      <c r="DZ13" s="621"/>
      <c r="EA13" s="621"/>
      <c r="EB13" s="621"/>
      <c r="EC13" s="656"/>
    </row>
    <row r="14" spans="2:143" ht="11.25" customHeight="1">
      <c r="B14" s="617" t="s">
        <v>239</v>
      </c>
      <c r="C14" s="618"/>
      <c r="D14" s="618"/>
      <c r="E14" s="618"/>
      <c r="F14" s="618"/>
      <c r="G14" s="618"/>
      <c r="H14" s="618"/>
      <c r="I14" s="618"/>
      <c r="J14" s="618"/>
      <c r="K14" s="618"/>
      <c r="L14" s="618"/>
      <c r="M14" s="618"/>
      <c r="N14" s="618"/>
      <c r="O14" s="618"/>
      <c r="P14" s="618"/>
      <c r="Q14" s="619"/>
      <c r="R14" s="620" t="s">
        <v>222</v>
      </c>
      <c r="S14" s="621"/>
      <c r="T14" s="621"/>
      <c r="U14" s="621"/>
      <c r="V14" s="621"/>
      <c r="W14" s="621"/>
      <c r="X14" s="621"/>
      <c r="Y14" s="622"/>
      <c r="Z14" s="673" t="s">
        <v>222</v>
      </c>
      <c r="AA14" s="673"/>
      <c r="AB14" s="673"/>
      <c r="AC14" s="673"/>
      <c r="AD14" s="674" t="s">
        <v>222</v>
      </c>
      <c r="AE14" s="674"/>
      <c r="AF14" s="674"/>
      <c r="AG14" s="674"/>
      <c r="AH14" s="674"/>
      <c r="AI14" s="674"/>
      <c r="AJ14" s="674"/>
      <c r="AK14" s="674"/>
      <c r="AL14" s="643" t="s">
        <v>222</v>
      </c>
      <c r="AM14" s="675"/>
      <c r="AN14" s="675"/>
      <c r="AO14" s="676"/>
      <c r="AP14" s="617" t="s">
        <v>240</v>
      </c>
      <c r="AQ14" s="618"/>
      <c r="AR14" s="618"/>
      <c r="AS14" s="618"/>
      <c r="AT14" s="618"/>
      <c r="AU14" s="618"/>
      <c r="AV14" s="618"/>
      <c r="AW14" s="618"/>
      <c r="AX14" s="618"/>
      <c r="AY14" s="618"/>
      <c r="AZ14" s="618"/>
      <c r="BA14" s="618"/>
      <c r="BB14" s="618"/>
      <c r="BC14" s="618"/>
      <c r="BD14" s="618"/>
      <c r="BE14" s="618"/>
      <c r="BF14" s="619"/>
      <c r="BG14" s="620">
        <v>112618</v>
      </c>
      <c r="BH14" s="621"/>
      <c r="BI14" s="621"/>
      <c r="BJ14" s="621"/>
      <c r="BK14" s="621"/>
      <c r="BL14" s="621"/>
      <c r="BM14" s="621"/>
      <c r="BN14" s="622"/>
      <c r="BO14" s="673">
        <v>0.6</v>
      </c>
      <c r="BP14" s="673"/>
      <c r="BQ14" s="673"/>
      <c r="BR14" s="673"/>
      <c r="BS14" s="626" t="s">
        <v>222</v>
      </c>
      <c r="BT14" s="621"/>
      <c r="BU14" s="621"/>
      <c r="BV14" s="621"/>
      <c r="BW14" s="621"/>
      <c r="BX14" s="621"/>
      <c r="BY14" s="621"/>
      <c r="BZ14" s="621"/>
      <c r="CA14" s="621"/>
      <c r="CB14" s="656"/>
      <c r="CD14" s="657" t="s">
        <v>241</v>
      </c>
      <c r="CE14" s="654"/>
      <c r="CF14" s="654"/>
      <c r="CG14" s="654"/>
      <c r="CH14" s="654"/>
      <c r="CI14" s="654"/>
      <c r="CJ14" s="654"/>
      <c r="CK14" s="654"/>
      <c r="CL14" s="654"/>
      <c r="CM14" s="654"/>
      <c r="CN14" s="654"/>
      <c r="CO14" s="654"/>
      <c r="CP14" s="654"/>
      <c r="CQ14" s="655"/>
      <c r="CR14" s="620">
        <v>1432212</v>
      </c>
      <c r="CS14" s="621"/>
      <c r="CT14" s="621"/>
      <c r="CU14" s="621"/>
      <c r="CV14" s="621"/>
      <c r="CW14" s="621"/>
      <c r="CX14" s="621"/>
      <c r="CY14" s="622"/>
      <c r="CZ14" s="673">
        <v>3.4</v>
      </c>
      <c r="DA14" s="673"/>
      <c r="DB14" s="673"/>
      <c r="DC14" s="673"/>
      <c r="DD14" s="626">
        <v>44242</v>
      </c>
      <c r="DE14" s="621"/>
      <c r="DF14" s="621"/>
      <c r="DG14" s="621"/>
      <c r="DH14" s="621"/>
      <c r="DI14" s="621"/>
      <c r="DJ14" s="621"/>
      <c r="DK14" s="621"/>
      <c r="DL14" s="621"/>
      <c r="DM14" s="621"/>
      <c r="DN14" s="621"/>
      <c r="DO14" s="621"/>
      <c r="DP14" s="622"/>
      <c r="DQ14" s="626">
        <v>1255716</v>
      </c>
      <c r="DR14" s="621"/>
      <c r="DS14" s="621"/>
      <c r="DT14" s="621"/>
      <c r="DU14" s="621"/>
      <c r="DV14" s="621"/>
      <c r="DW14" s="621"/>
      <c r="DX14" s="621"/>
      <c r="DY14" s="621"/>
      <c r="DZ14" s="621"/>
      <c r="EA14" s="621"/>
      <c r="EB14" s="621"/>
      <c r="EC14" s="656"/>
    </row>
    <row r="15" spans="2:143" ht="11.25" customHeight="1">
      <c r="B15" s="617" t="s">
        <v>242</v>
      </c>
      <c r="C15" s="618"/>
      <c r="D15" s="618"/>
      <c r="E15" s="618"/>
      <c r="F15" s="618"/>
      <c r="G15" s="618"/>
      <c r="H15" s="618"/>
      <c r="I15" s="618"/>
      <c r="J15" s="618"/>
      <c r="K15" s="618"/>
      <c r="L15" s="618"/>
      <c r="M15" s="618"/>
      <c r="N15" s="618"/>
      <c r="O15" s="618"/>
      <c r="P15" s="618"/>
      <c r="Q15" s="619"/>
      <c r="R15" s="620">
        <v>79159</v>
      </c>
      <c r="S15" s="621"/>
      <c r="T15" s="621"/>
      <c r="U15" s="621"/>
      <c r="V15" s="621"/>
      <c r="W15" s="621"/>
      <c r="X15" s="621"/>
      <c r="Y15" s="622"/>
      <c r="Z15" s="673">
        <v>0.2</v>
      </c>
      <c r="AA15" s="673"/>
      <c r="AB15" s="673"/>
      <c r="AC15" s="673"/>
      <c r="AD15" s="674">
        <v>79159</v>
      </c>
      <c r="AE15" s="674"/>
      <c r="AF15" s="674"/>
      <c r="AG15" s="674"/>
      <c r="AH15" s="674"/>
      <c r="AI15" s="674"/>
      <c r="AJ15" s="674"/>
      <c r="AK15" s="674"/>
      <c r="AL15" s="643">
        <v>0.4</v>
      </c>
      <c r="AM15" s="675"/>
      <c r="AN15" s="675"/>
      <c r="AO15" s="676"/>
      <c r="AP15" s="617" t="s">
        <v>243</v>
      </c>
      <c r="AQ15" s="618"/>
      <c r="AR15" s="618"/>
      <c r="AS15" s="618"/>
      <c r="AT15" s="618"/>
      <c r="AU15" s="618"/>
      <c r="AV15" s="618"/>
      <c r="AW15" s="618"/>
      <c r="AX15" s="618"/>
      <c r="AY15" s="618"/>
      <c r="AZ15" s="618"/>
      <c r="BA15" s="618"/>
      <c r="BB15" s="618"/>
      <c r="BC15" s="618"/>
      <c r="BD15" s="618"/>
      <c r="BE15" s="618"/>
      <c r="BF15" s="619"/>
      <c r="BG15" s="620">
        <v>811177</v>
      </c>
      <c r="BH15" s="621"/>
      <c r="BI15" s="621"/>
      <c r="BJ15" s="621"/>
      <c r="BK15" s="621"/>
      <c r="BL15" s="621"/>
      <c r="BM15" s="621"/>
      <c r="BN15" s="622"/>
      <c r="BO15" s="673">
        <v>4.3</v>
      </c>
      <c r="BP15" s="673"/>
      <c r="BQ15" s="673"/>
      <c r="BR15" s="673"/>
      <c r="BS15" s="626" t="s">
        <v>222</v>
      </c>
      <c r="BT15" s="621"/>
      <c r="BU15" s="621"/>
      <c r="BV15" s="621"/>
      <c r="BW15" s="621"/>
      <c r="BX15" s="621"/>
      <c r="BY15" s="621"/>
      <c r="BZ15" s="621"/>
      <c r="CA15" s="621"/>
      <c r="CB15" s="656"/>
      <c r="CD15" s="657" t="s">
        <v>244</v>
      </c>
      <c r="CE15" s="654"/>
      <c r="CF15" s="654"/>
      <c r="CG15" s="654"/>
      <c r="CH15" s="654"/>
      <c r="CI15" s="654"/>
      <c r="CJ15" s="654"/>
      <c r="CK15" s="654"/>
      <c r="CL15" s="654"/>
      <c r="CM15" s="654"/>
      <c r="CN15" s="654"/>
      <c r="CO15" s="654"/>
      <c r="CP15" s="654"/>
      <c r="CQ15" s="655"/>
      <c r="CR15" s="620">
        <v>4464583</v>
      </c>
      <c r="CS15" s="621"/>
      <c r="CT15" s="621"/>
      <c r="CU15" s="621"/>
      <c r="CV15" s="621"/>
      <c r="CW15" s="621"/>
      <c r="CX15" s="621"/>
      <c r="CY15" s="622"/>
      <c r="CZ15" s="673">
        <v>10.5</v>
      </c>
      <c r="DA15" s="673"/>
      <c r="DB15" s="673"/>
      <c r="DC15" s="673"/>
      <c r="DD15" s="626">
        <v>739015</v>
      </c>
      <c r="DE15" s="621"/>
      <c r="DF15" s="621"/>
      <c r="DG15" s="621"/>
      <c r="DH15" s="621"/>
      <c r="DI15" s="621"/>
      <c r="DJ15" s="621"/>
      <c r="DK15" s="621"/>
      <c r="DL15" s="621"/>
      <c r="DM15" s="621"/>
      <c r="DN15" s="621"/>
      <c r="DO15" s="621"/>
      <c r="DP15" s="622"/>
      <c r="DQ15" s="626">
        <v>3533105</v>
      </c>
      <c r="DR15" s="621"/>
      <c r="DS15" s="621"/>
      <c r="DT15" s="621"/>
      <c r="DU15" s="621"/>
      <c r="DV15" s="621"/>
      <c r="DW15" s="621"/>
      <c r="DX15" s="621"/>
      <c r="DY15" s="621"/>
      <c r="DZ15" s="621"/>
      <c r="EA15" s="621"/>
      <c r="EB15" s="621"/>
      <c r="EC15" s="656"/>
    </row>
    <row r="16" spans="2:143" ht="11.25" customHeight="1">
      <c r="B16" s="617" t="s">
        <v>245</v>
      </c>
      <c r="C16" s="618"/>
      <c r="D16" s="618"/>
      <c r="E16" s="618"/>
      <c r="F16" s="618"/>
      <c r="G16" s="618"/>
      <c r="H16" s="618"/>
      <c r="I16" s="618"/>
      <c r="J16" s="618"/>
      <c r="K16" s="618"/>
      <c r="L16" s="618"/>
      <c r="M16" s="618"/>
      <c r="N16" s="618"/>
      <c r="O16" s="618"/>
      <c r="P16" s="618"/>
      <c r="Q16" s="619"/>
      <c r="R16" s="620">
        <v>286736</v>
      </c>
      <c r="S16" s="621"/>
      <c r="T16" s="621"/>
      <c r="U16" s="621"/>
      <c r="V16" s="621"/>
      <c r="W16" s="621"/>
      <c r="X16" s="621"/>
      <c r="Y16" s="622"/>
      <c r="Z16" s="673">
        <v>0.7</v>
      </c>
      <c r="AA16" s="673"/>
      <c r="AB16" s="673"/>
      <c r="AC16" s="673"/>
      <c r="AD16" s="674">
        <v>163242</v>
      </c>
      <c r="AE16" s="674"/>
      <c r="AF16" s="674"/>
      <c r="AG16" s="674"/>
      <c r="AH16" s="674"/>
      <c r="AI16" s="674"/>
      <c r="AJ16" s="674"/>
      <c r="AK16" s="674"/>
      <c r="AL16" s="643">
        <v>0.8</v>
      </c>
      <c r="AM16" s="675"/>
      <c r="AN16" s="675"/>
      <c r="AO16" s="676"/>
      <c r="AP16" s="617" t="s">
        <v>246</v>
      </c>
      <c r="AQ16" s="618"/>
      <c r="AR16" s="618"/>
      <c r="AS16" s="618"/>
      <c r="AT16" s="618"/>
      <c r="AU16" s="618"/>
      <c r="AV16" s="618"/>
      <c r="AW16" s="618"/>
      <c r="AX16" s="618"/>
      <c r="AY16" s="618"/>
      <c r="AZ16" s="618"/>
      <c r="BA16" s="618"/>
      <c r="BB16" s="618"/>
      <c r="BC16" s="618"/>
      <c r="BD16" s="618"/>
      <c r="BE16" s="618"/>
      <c r="BF16" s="619"/>
      <c r="BG16" s="620" t="s">
        <v>222</v>
      </c>
      <c r="BH16" s="621"/>
      <c r="BI16" s="621"/>
      <c r="BJ16" s="621"/>
      <c r="BK16" s="621"/>
      <c r="BL16" s="621"/>
      <c r="BM16" s="621"/>
      <c r="BN16" s="622"/>
      <c r="BO16" s="673" t="s">
        <v>222</v>
      </c>
      <c r="BP16" s="673"/>
      <c r="BQ16" s="673"/>
      <c r="BR16" s="673"/>
      <c r="BS16" s="626" t="s">
        <v>222</v>
      </c>
      <c r="BT16" s="621"/>
      <c r="BU16" s="621"/>
      <c r="BV16" s="621"/>
      <c r="BW16" s="621"/>
      <c r="BX16" s="621"/>
      <c r="BY16" s="621"/>
      <c r="BZ16" s="621"/>
      <c r="CA16" s="621"/>
      <c r="CB16" s="656"/>
      <c r="CD16" s="657" t="s">
        <v>247</v>
      </c>
      <c r="CE16" s="654"/>
      <c r="CF16" s="654"/>
      <c r="CG16" s="654"/>
      <c r="CH16" s="654"/>
      <c r="CI16" s="654"/>
      <c r="CJ16" s="654"/>
      <c r="CK16" s="654"/>
      <c r="CL16" s="654"/>
      <c r="CM16" s="654"/>
      <c r="CN16" s="654"/>
      <c r="CO16" s="654"/>
      <c r="CP16" s="654"/>
      <c r="CQ16" s="655"/>
      <c r="CR16" s="620" t="s">
        <v>222</v>
      </c>
      <c r="CS16" s="621"/>
      <c r="CT16" s="621"/>
      <c r="CU16" s="621"/>
      <c r="CV16" s="621"/>
      <c r="CW16" s="621"/>
      <c r="CX16" s="621"/>
      <c r="CY16" s="622"/>
      <c r="CZ16" s="673" t="s">
        <v>222</v>
      </c>
      <c r="DA16" s="673"/>
      <c r="DB16" s="673"/>
      <c r="DC16" s="673"/>
      <c r="DD16" s="626" t="s">
        <v>222</v>
      </c>
      <c r="DE16" s="621"/>
      <c r="DF16" s="621"/>
      <c r="DG16" s="621"/>
      <c r="DH16" s="621"/>
      <c r="DI16" s="621"/>
      <c r="DJ16" s="621"/>
      <c r="DK16" s="621"/>
      <c r="DL16" s="621"/>
      <c r="DM16" s="621"/>
      <c r="DN16" s="621"/>
      <c r="DO16" s="621"/>
      <c r="DP16" s="622"/>
      <c r="DQ16" s="626" t="s">
        <v>222</v>
      </c>
      <c r="DR16" s="621"/>
      <c r="DS16" s="621"/>
      <c r="DT16" s="621"/>
      <c r="DU16" s="621"/>
      <c r="DV16" s="621"/>
      <c r="DW16" s="621"/>
      <c r="DX16" s="621"/>
      <c r="DY16" s="621"/>
      <c r="DZ16" s="621"/>
      <c r="EA16" s="621"/>
      <c r="EB16" s="621"/>
      <c r="EC16" s="656"/>
    </row>
    <row r="17" spans="2:133" ht="11.25" customHeight="1">
      <c r="B17" s="617" t="s">
        <v>248</v>
      </c>
      <c r="C17" s="618"/>
      <c r="D17" s="618"/>
      <c r="E17" s="618"/>
      <c r="F17" s="618"/>
      <c r="G17" s="618"/>
      <c r="H17" s="618"/>
      <c r="I17" s="618"/>
      <c r="J17" s="618"/>
      <c r="K17" s="618"/>
      <c r="L17" s="618"/>
      <c r="M17" s="618"/>
      <c r="N17" s="618"/>
      <c r="O17" s="618"/>
      <c r="P17" s="618"/>
      <c r="Q17" s="619"/>
      <c r="R17" s="620">
        <v>163242</v>
      </c>
      <c r="S17" s="621"/>
      <c r="T17" s="621"/>
      <c r="U17" s="621"/>
      <c r="V17" s="621"/>
      <c r="W17" s="621"/>
      <c r="X17" s="621"/>
      <c r="Y17" s="622"/>
      <c r="Z17" s="673">
        <v>0.4</v>
      </c>
      <c r="AA17" s="673"/>
      <c r="AB17" s="673"/>
      <c r="AC17" s="673"/>
      <c r="AD17" s="674">
        <v>163242</v>
      </c>
      <c r="AE17" s="674"/>
      <c r="AF17" s="674"/>
      <c r="AG17" s="674"/>
      <c r="AH17" s="674"/>
      <c r="AI17" s="674"/>
      <c r="AJ17" s="674"/>
      <c r="AK17" s="674"/>
      <c r="AL17" s="643">
        <v>0.8</v>
      </c>
      <c r="AM17" s="675"/>
      <c r="AN17" s="675"/>
      <c r="AO17" s="676"/>
      <c r="AP17" s="617" t="s">
        <v>249</v>
      </c>
      <c r="AQ17" s="618"/>
      <c r="AR17" s="618"/>
      <c r="AS17" s="618"/>
      <c r="AT17" s="618"/>
      <c r="AU17" s="618"/>
      <c r="AV17" s="618"/>
      <c r="AW17" s="618"/>
      <c r="AX17" s="618"/>
      <c r="AY17" s="618"/>
      <c r="AZ17" s="618"/>
      <c r="BA17" s="618"/>
      <c r="BB17" s="618"/>
      <c r="BC17" s="618"/>
      <c r="BD17" s="618"/>
      <c r="BE17" s="618"/>
      <c r="BF17" s="619"/>
      <c r="BG17" s="620" t="s">
        <v>222</v>
      </c>
      <c r="BH17" s="621"/>
      <c r="BI17" s="621"/>
      <c r="BJ17" s="621"/>
      <c r="BK17" s="621"/>
      <c r="BL17" s="621"/>
      <c r="BM17" s="621"/>
      <c r="BN17" s="622"/>
      <c r="BO17" s="673" t="s">
        <v>222</v>
      </c>
      <c r="BP17" s="673"/>
      <c r="BQ17" s="673"/>
      <c r="BR17" s="673"/>
      <c r="BS17" s="626" t="s">
        <v>222</v>
      </c>
      <c r="BT17" s="621"/>
      <c r="BU17" s="621"/>
      <c r="BV17" s="621"/>
      <c r="BW17" s="621"/>
      <c r="BX17" s="621"/>
      <c r="BY17" s="621"/>
      <c r="BZ17" s="621"/>
      <c r="CA17" s="621"/>
      <c r="CB17" s="656"/>
      <c r="CD17" s="657" t="s">
        <v>250</v>
      </c>
      <c r="CE17" s="654"/>
      <c r="CF17" s="654"/>
      <c r="CG17" s="654"/>
      <c r="CH17" s="654"/>
      <c r="CI17" s="654"/>
      <c r="CJ17" s="654"/>
      <c r="CK17" s="654"/>
      <c r="CL17" s="654"/>
      <c r="CM17" s="654"/>
      <c r="CN17" s="654"/>
      <c r="CO17" s="654"/>
      <c r="CP17" s="654"/>
      <c r="CQ17" s="655"/>
      <c r="CR17" s="620">
        <v>2103366</v>
      </c>
      <c r="CS17" s="621"/>
      <c r="CT17" s="621"/>
      <c r="CU17" s="621"/>
      <c r="CV17" s="621"/>
      <c r="CW17" s="621"/>
      <c r="CX17" s="621"/>
      <c r="CY17" s="622"/>
      <c r="CZ17" s="673">
        <v>4.9000000000000004</v>
      </c>
      <c r="DA17" s="673"/>
      <c r="DB17" s="673"/>
      <c r="DC17" s="673"/>
      <c r="DD17" s="626" t="s">
        <v>222</v>
      </c>
      <c r="DE17" s="621"/>
      <c r="DF17" s="621"/>
      <c r="DG17" s="621"/>
      <c r="DH17" s="621"/>
      <c r="DI17" s="621"/>
      <c r="DJ17" s="621"/>
      <c r="DK17" s="621"/>
      <c r="DL17" s="621"/>
      <c r="DM17" s="621"/>
      <c r="DN17" s="621"/>
      <c r="DO17" s="621"/>
      <c r="DP17" s="622"/>
      <c r="DQ17" s="626">
        <v>2103366</v>
      </c>
      <c r="DR17" s="621"/>
      <c r="DS17" s="621"/>
      <c r="DT17" s="621"/>
      <c r="DU17" s="621"/>
      <c r="DV17" s="621"/>
      <c r="DW17" s="621"/>
      <c r="DX17" s="621"/>
      <c r="DY17" s="621"/>
      <c r="DZ17" s="621"/>
      <c r="EA17" s="621"/>
      <c r="EB17" s="621"/>
      <c r="EC17" s="656"/>
    </row>
    <row r="18" spans="2:133" ht="11.25" customHeight="1">
      <c r="B18" s="617" t="s">
        <v>251</v>
      </c>
      <c r="C18" s="618"/>
      <c r="D18" s="618"/>
      <c r="E18" s="618"/>
      <c r="F18" s="618"/>
      <c r="G18" s="618"/>
      <c r="H18" s="618"/>
      <c r="I18" s="618"/>
      <c r="J18" s="618"/>
      <c r="K18" s="618"/>
      <c r="L18" s="618"/>
      <c r="M18" s="618"/>
      <c r="N18" s="618"/>
      <c r="O18" s="618"/>
      <c r="P18" s="618"/>
      <c r="Q18" s="619"/>
      <c r="R18" s="620">
        <v>123494</v>
      </c>
      <c r="S18" s="621"/>
      <c r="T18" s="621"/>
      <c r="U18" s="621"/>
      <c r="V18" s="621"/>
      <c r="W18" s="621"/>
      <c r="X18" s="621"/>
      <c r="Y18" s="622"/>
      <c r="Z18" s="673">
        <v>0.3</v>
      </c>
      <c r="AA18" s="673"/>
      <c r="AB18" s="673"/>
      <c r="AC18" s="673"/>
      <c r="AD18" s="674" t="s">
        <v>222</v>
      </c>
      <c r="AE18" s="674"/>
      <c r="AF18" s="674"/>
      <c r="AG18" s="674"/>
      <c r="AH18" s="674"/>
      <c r="AI18" s="674"/>
      <c r="AJ18" s="674"/>
      <c r="AK18" s="674"/>
      <c r="AL18" s="643" t="s">
        <v>222</v>
      </c>
      <c r="AM18" s="675"/>
      <c r="AN18" s="675"/>
      <c r="AO18" s="676"/>
      <c r="AP18" s="617" t="s">
        <v>252</v>
      </c>
      <c r="AQ18" s="618"/>
      <c r="AR18" s="618"/>
      <c r="AS18" s="618"/>
      <c r="AT18" s="618"/>
      <c r="AU18" s="618"/>
      <c r="AV18" s="618"/>
      <c r="AW18" s="618"/>
      <c r="AX18" s="618"/>
      <c r="AY18" s="618"/>
      <c r="AZ18" s="618"/>
      <c r="BA18" s="618"/>
      <c r="BB18" s="618"/>
      <c r="BC18" s="618"/>
      <c r="BD18" s="618"/>
      <c r="BE18" s="618"/>
      <c r="BF18" s="619"/>
      <c r="BG18" s="620" t="s">
        <v>222</v>
      </c>
      <c r="BH18" s="621"/>
      <c r="BI18" s="621"/>
      <c r="BJ18" s="621"/>
      <c r="BK18" s="621"/>
      <c r="BL18" s="621"/>
      <c r="BM18" s="621"/>
      <c r="BN18" s="622"/>
      <c r="BO18" s="673" t="s">
        <v>222</v>
      </c>
      <c r="BP18" s="673"/>
      <c r="BQ18" s="673"/>
      <c r="BR18" s="673"/>
      <c r="BS18" s="626" t="s">
        <v>222</v>
      </c>
      <c r="BT18" s="621"/>
      <c r="BU18" s="621"/>
      <c r="BV18" s="621"/>
      <c r="BW18" s="621"/>
      <c r="BX18" s="621"/>
      <c r="BY18" s="621"/>
      <c r="BZ18" s="621"/>
      <c r="CA18" s="621"/>
      <c r="CB18" s="656"/>
      <c r="CD18" s="657" t="s">
        <v>253</v>
      </c>
      <c r="CE18" s="654"/>
      <c r="CF18" s="654"/>
      <c r="CG18" s="654"/>
      <c r="CH18" s="654"/>
      <c r="CI18" s="654"/>
      <c r="CJ18" s="654"/>
      <c r="CK18" s="654"/>
      <c r="CL18" s="654"/>
      <c r="CM18" s="654"/>
      <c r="CN18" s="654"/>
      <c r="CO18" s="654"/>
      <c r="CP18" s="654"/>
      <c r="CQ18" s="655"/>
      <c r="CR18" s="620" t="s">
        <v>222</v>
      </c>
      <c r="CS18" s="621"/>
      <c r="CT18" s="621"/>
      <c r="CU18" s="621"/>
      <c r="CV18" s="621"/>
      <c r="CW18" s="621"/>
      <c r="CX18" s="621"/>
      <c r="CY18" s="622"/>
      <c r="CZ18" s="673" t="s">
        <v>222</v>
      </c>
      <c r="DA18" s="673"/>
      <c r="DB18" s="673"/>
      <c r="DC18" s="673"/>
      <c r="DD18" s="626" t="s">
        <v>222</v>
      </c>
      <c r="DE18" s="621"/>
      <c r="DF18" s="621"/>
      <c r="DG18" s="621"/>
      <c r="DH18" s="621"/>
      <c r="DI18" s="621"/>
      <c r="DJ18" s="621"/>
      <c r="DK18" s="621"/>
      <c r="DL18" s="621"/>
      <c r="DM18" s="621"/>
      <c r="DN18" s="621"/>
      <c r="DO18" s="621"/>
      <c r="DP18" s="622"/>
      <c r="DQ18" s="626" t="s">
        <v>222</v>
      </c>
      <c r="DR18" s="621"/>
      <c r="DS18" s="621"/>
      <c r="DT18" s="621"/>
      <c r="DU18" s="621"/>
      <c r="DV18" s="621"/>
      <c r="DW18" s="621"/>
      <c r="DX18" s="621"/>
      <c r="DY18" s="621"/>
      <c r="DZ18" s="621"/>
      <c r="EA18" s="621"/>
      <c r="EB18" s="621"/>
      <c r="EC18" s="656"/>
    </row>
    <row r="19" spans="2:133" ht="11.25" customHeight="1">
      <c r="B19" s="617" t="s">
        <v>254</v>
      </c>
      <c r="C19" s="618"/>
      <c r="D19" s="618"/>
      <c r="E19" s="618"/>
      <c r="F19" s="618"/>
      <c r="G19" s="618"/>
      <c r="H19" s="618"/>
      <c r="I19" s="618"/>
      <c r="J19" s="618"/>
      <c r="K19" s="618"/>
      <c r="L19" s="618"/>
      <c r="M19" s="618"/>
      <c r="N19" s="618"/>
      <c r="O19" s="618"/>
      <c r="P19" s="618"/>
      <c r="Q19" s="619"/>
      <c r="R19" s="620" t="s">
        <v>222</v>
      </c>
      <c r="S19" s="621"/>
      <c r="T19" s="621"/>
      <c r="U19" s="621"/>
      <c r="V19" s="621"/>
      <c r="W19" s="621"/>
      <c r="X19" s="621"/>
      <c r="Y19" s="622"/>
      <c r="Z19" s="673" t="s">
        <v>222</v>
      </c>
      <c r="AA19" s="673"/>
      <c r="AB19" s="673"/>
      <c r="AC19" s="673"/>
      <c r="AD19" s="674" t="s">
        <v>222</v>
      </c>
      <c r="AE19" s="674"/>
      <c r="AF19" s="674"/>
      <c r="AG19" s="674"/>
      <c r="AH19" s="674"/>
      <c r="AI19" s="674"/>
      <c r="AJ19" s="674"/>
      <c r="AK19" s="674"/>
      <c r="AL19" s="643" t="s">
        <v>222</v>
      </c>
      <c r="AM19" s="675"/>
      <c r="AN19" s="675"/>
      <c r="AO19" s="676"/>
      <c r="AP19" s="617" t="s">
        <v>255</v>
      </c>
      <c r="AQ19" s="618"/>
      <c r="AR19" s="618"/>
      <c r="AS19" s="618"/>
      <c r="AT19" s="618"/>
      <c r="AU19" s="618"/>
      <c r="AV19" s="618"/>
      <c r="AW19" s="618"/>
      <c r="AX19" s="618"/>
      <c r="AY19" s="618"/>
      <c r="AZ19" s="618"/>
      <c r="BA19" s="618"/>
      <c r="BB19" s="618"/>
      <c r="BC19" s="618"/>
      <c r="BD19" s="618"/>
      <c r="BE19" s="618"/>
      <c r="BF19" s="619"/>
      <c r="BG19" s="620">
        <v>1499124</v>
      </c>
      <c r="BH19" s="621"/>
      <c r="BI19" s="621"/>
      <c r="BJ19" s="621"/>
      <c r="BK19" s="621"/>
      <c r="BL19" s="621"/>
      <c r="BM19" s="621"/>
      <c r="BN19" s="622"/>
      <c r="BO19" s="673">
        <v>7.9</v>
      </c>
      <c r="BP19" s="673"/>
      <c r="BQ19" s="673"/>
      <c r="BR19" s="673"/>
      <c r="BS19" s="626" t="s">
        <v>222</v>
      </c>
      <c r="BT19" s="621"/>
      <c r="BU19" s="621"/>
      <c r="BV19" s="621"/>
      <c r="BW19" s="621"/>
      <c r="BX19" s="621"/>
      <c r="BY19" s="621"/>
      <c r="BZ19" s="621"/>
      <c r="CA19" s="621"/>
      <c r="CB19" s="656"/>
      <c r="CD19" s="657" t="s">
        <v>256</v>
      </c>
      <c r="CE19" s="654"/>
      <c r="CF19" s="654"/>
      <c r="CG19" s="654"/>
      <c r="CH19" s="654"/>
      <c r="CI19" s="654"/>
      <c r="CJ19" s="654"/>
      <c r="CK19" s="654"/>
      <c r="CL19" s="654"/>
      <c r="CM19" s="654"/>
      <c r="CN19" s="654"/>
      <c r="CO19" s="654"/>
      <c r="CP19" s="654"/>
      <c r="CQ19" s="655"/>
      <c r="CR19" s="620" t="s">
        <v>222</v>
      </c>
      <c r="CS19" s="621"/>
      <c r="CT19" s="621"/>
      <c r="CU19" s="621"/>
      <c r="CV19" s="621"/>
      <c r="CW19" s="621"/>
      <c r="CX19" s="621"/>
      <c r="CY19" s="622"/>
      <c r="CZ19" s="673" t="s">
        <v>222</v>
      </c>
      <c r="DA19" s="673"/>
      <c r="DB19" s="673"/>
      <c r="DC19" s="673"/>
      <c r="DD19" s="626" t="s">
        <v>222</v>
      </c>
      <c r="DE19" s="621"/>
      <c r="DF19" s="621"/>
      <c r="DG19" s="621"/>
      <c r="DH19" s="621"/>
      <c r="DI19" s="621"/>
      <c r="DJ19" s="621"/>
      <c r="DK19" s="621"/>
      <c r="DL19" s="621"/>
      <c r="DM19" s="621"/>
      <c r="DN19" s="621"/>
      <c r="DO19" s="621"/>
      <c r="DP19" s="622"/>
      <c r="DQ19" s="626" t="s">
        <v>222</v>
      </c>
      <c r="DR19" s="621"/>
      <c r="DS19" s="621"/>
      <c r="DT19" s="621"/>
      <c r="DU19" s="621"/>
      <c r="DV19" s="621"/>
      <c r="DW19" s="621"/>
      <c r="DX19" s="621"/>
      <c r="DY19" s="621"/>
      <c r="DZ19" s="621"/>
      <c r="EA19" s="621"/>
      <c r="EB19" s="621"/>
      <c r="EC19" s="656"/>
    </row>
    <row r="20" spans="2:133" ht="11.25" customHeight="1">
      <c r="B20" s="617" t="s">
        <v>257</v>
      </c>
      <c r="C20" s="618"/>
      <c r="D20" s="618"/>
      <c r="E20" s="618"/>
      <c r="F20" s="618"/>
      <c r="G20" s="618"/>
      <c r="H20" s="618"/>
      <c r="I20" s="618"/>
      <c r="J20" s="618"/>
      <c r="K20" s="618"/>
      <c r="L20" s="618"/>
      <c r="M20" s="618"/>
      <c r="N20" s="618"/>
      <c r="O20" s="618"/>
      <c r="P20" s="618"/>
      <c r="Q20" s="619"/>
      <c r="R20" s="620">
        <v>22234160</v>
      </c>
      <c r="S20" s="621"/>
      <c r="T20" s="621"/>
      <c r="U20" s="621"/>
      <c r="V20" s="621"/>
      <c r="W20" s="621"/>
      <c r="X20" s="621"/>
      <c r="Y20" s="622"/>
      <c r="Z20" s="673">
        <v>50.7</v>
      </c>
      <c r="AA20" s="673"/>
      <c r="AB20" s="673"/>
      <c r="AC20" s="673"/>
      <c r="AD20" s="674">
        <v>20611542</v>
      </c>
      <c r="AE20" s="674"/>
      <c r="AF20" s="674"/>
      <c r="AG20" s="674"/>
      <c r="AH20" s="674"/>
      <c r="AI20" s="674"/>
      <c r="AJ20" s="674"/>
      <c r="AK20" s="674"/>
      <c r="AL20" s="643">
        <v>99.5</v>
      </c>
      <c r="AM20" s="675"/>
      <c r="AN20" s="675"/>
      <c r="AO20" s="676"/>
      <c r="AP20" s="617" t="s">
        <v>258</v>
      </c>
      <c r="AQ20" s="618"/>
      <c r="AR20" s="618"/>
      <c r="AS20" s="618"/>
      <c r="AT20" s="618"/>
      <c r="AU20" s="618"/>
      <c r="AV20" s="618"/>
      <c r="AW20" s="618"/>
      <c r="AX20" s="618"/>
      <c r="AY20" s="618"/>
      <c r="AZ20" s="618"/>
      <c r="BA20" s="618"/>
      <c r="BB20" s="618"/>
      <c r="BC20" s="618"/>
      <c r="BD20" s="618"/>
      <c r="BE20" s="618"/>
      <c r="BF20" s="619"/>
      <c r="BG20" s="620">
        <v>1499124</v>
      </c>
      <c r="BH20" s="621"/>
      <c r="BI20" s="621"/>
      <c r="BJ20" s="621"/>
      <c r="BK20" s="621"/>
      <c r="BL20" s="621"/>
      <c r="BM20" s="621"/>
      <c r="BN20" s="622"/>
      <c r="BO20" s="673">
        <v>7.9</v>
      </c>
      <c r="BP20" s="673"/>
      <c r="BQ20" s="673"/>
      <c r="BR20" s="673"/>
      <c r="BS20" s="626" t="s">
        <v>222</v>
      </c>
      <c r="BT20" s="621"/>
      <c r="BU20" s="621"/>
      <c r="BV20" s="621"/>
      <c r="BW20" s="621"/>
      <c r="BX20" s="621"/>
      <c r="BY20" s="621"/>
      <c r="BZ20" s="621"/>
      <c r="CA20" s="621"/>
      <c r="CB20" s="656"/>
      <c r="CD20" s="657" t="s">
        <v>259</v>
      </c>
      <c r="CE20" s="654"/>
      <c r="CF20" s="654"/>
      <c r="CG20" s="654"/>
      <c r="CH20" s="654"/>
      <c r="CI20" s="654"/>
      <c r="CJ20" s="654"/>
      <c r="CK20" s="654"/>
      <c r="CL20" s="654"/>
      <c r="CM20" s="654"/>
      <c r="CN20" s="654"/>
      <c r="CO20" s="654"/>
      <c r="CP20" s="654"/>
      <c r="CQ20" s="655"/>
      <c r="CR20" s="620">
        <v>42505442</v>
      </c>
      <c r="CS20" s="621"/>
      <c r="CT20" s="621"/>
      <c r="CU20" s="621"/>
      <c r="CV20" s="621"/>
      <c r="CW20" s="621"/>
      <c r="CX20" s="621"/>
      <c r="CY20" s="622"/>
      <c r="CZ20" s="673">
        <v>100</v>
      </c>
      <c r="DA20" s="673"/>
      <c r="DB20" s="673"/>
      <c r="DC20" s="673"/>
      <c r="DD20" s="626">
        <v>4934857</v>
      </c>
      <c r="DE20" s="621"/>
      <c r="DF20" s="621"/>
      <c r="DG20" s="621"/>
      <c r="DH20" s="621"/>
      <c r="DI20" s="621"/>
      <c r="DJ20" s="621"/>
      <c r="DK20" s="621"/>
      <c r="DL20" s="621"/>
      <c r="DM20" s="621"/>
      <c r="DN20" s="621"/>
      <c r="DO20" s="621"/>
      <c r="DP20" s="622"/>
      <c r="DQ20" s="626">
        <v>23989605</v>
      </c>
      <c r="DR20" s="621"/>
      <c r="DS20" s="621"/>
      <c r="DT20" s="621"/>
      <c r="DU20" s="621"/>
      <c r="DV20" s="621"/>
      <c r="DW20" s="621"/>
      <c r="DX20" s="621"/>
      <c r="DY20" s="621"/>
      <c r="DZ20" s="621"/>
      <c r="EA20" s="621"/>
      <c r="EB20" s="621"/>
      <c r="EC20" s="656"/>
    </row>
    <row r="21" spans="2:133" ht="11.25" customHeight="1">
      <c r="B21" s="617" t="s">
        <v>260</v>
      </c>
      <c r="C21" s="618"/>
      <c r="D21" s="618"/>
      <c r="E21" s="618"/>
      <c r="F21" s="618"/>
      <c r="G21" s="618"/>
      <c r="H21" s="618"/>
      <c r="I21" s="618"/>
      <c r="J21" s="618"/>
      <c r="K21" s="618"/>
      <c r="L21" s="618"/>
      <c r="M21" s="618"/>
      <c r="N21" s="618"/>
      <c r="O21" s="618"/>
      <c r="P21" s="618"/>
      <c r="Q21" s="619"/>
      <c r="R21" s="620">
        <v>12408</v>
      </c>
      <c r="S21" s="621"/>
      <c r="T21" s="621"/>
      <c r="U21" s="621"/>
      <c r="V21" s="621"/>
      <c r="W21" s="621"/>
      <c r="X21" s="621"/>
      <c r="Y21" s="622"/>
      <c r="Z21" s="673">
        <v>0</v>
      </c>
      <c r="AA21" s="673"/>
      <c r="AB21" s="673"/>
      <c r="AC21" s="673"/>
      <c r="AD21" s="674">
        <v>12408</v>
      </c>
      <c r="AE21" s="674"/>
      <c r="AF21" s="674"/>
      <c r="AG21" s="674"/>
      <c r="AH21" s="674"/>
      <c r="AI21" s="674"/>
      <c r="AJ21" s="674"/>
      <c r="AK21" s="674"/>
      <c r="AL21" s="643">
        <v>0.1</v>
      </c>
      <c r="AM21" s="675"/>
      <c r="AN21" s="675"/>
      <c r="AO21" s="676"/>
      <c r="AP21" s="711" t="s">
        <v>261</v>
      </c>
      <c r="AQ21" s="721"/>
      <c r="AR21" s="721"/>
      <c r="AS21" s="721"/>
      <c r="AT21" s="721"/>
      <c r="AU21" s="721"/>
      <c r="AV21" s="721"/>
      <c r="AW21" s="721"/>
      <c r="AX21" s="721"/>
      <c r="AY21" s="721"/>
      <c r="AZ21" s="721"/>
      <c r="BA21" s="721"/>
      <c r="BB21" s="721"/>
      <c r="BC21" s="721"/>
      <c r="BD21" s="721"/>
      <c r="BE21" s="721"/>
      <c r="BF21" s="713"/>
      <c r="BG21" s="620" t="s">
        <v>222</v>
      </c>
      <c r="BH21" s="621"/>
      <c r="BI21" s="621"/>
      <c r="BJ21" s="621"/>
      <c r="BK21" s="621"/>
      <c r="BL21" s="621"/>
      <c r="BM21" s="621"/>
      <c r="BN21" s="622"/>
      <c r="BO21" s="673" t="s">
        <v>222</v>
      </c>
      <c r="BP21" s="673"/>
      <c r="BQ21" s="673"/>
      <c r="BR21" s="673"/>
      <c r="BS21" s="626" t="s">
        <v>222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262</v>
      </c>
      <c r="C22" s="618"/>
      <c r="D22" s="618"/>
      <c r="E22" s="618"/>
      <c r="F22" s="618"/>
      <c r="G22" s="618"/>
      <c r="H22" s="618"/>
      <c r="I22" s="618"/>
      <c r="J22" s="618"/>
      <c r="K22" s="618"/>
      <c r="L22" s="618"/>
      <c r="M22" s="618"/>
      <c r="N22" s="618"/>
      <c r="O22" s="618"/>
      <c r="P22" s="618"/>
      <c r="Q22" s="619"/>
      <c r="R22" s="620">
        <v>628487</v>
      </c>
      <c r="S22" s="621"/>
      <c r="T22" s="621"/>
      <c r="U22" s="621"/>
      <c r="V22" s="621"/>
      <c r="W22" s="621"/>
      <c r="X22" s="621"/>
      <c r="Y22" s="622"/>
      <c r="Z22" s="673">
        <v>1.4</v>
      </c>
      <c r="AA22" s="673"/>
      <c r="AB22" s="673"/>
      <c r="AC22" s="673"/>
      <c r="AD22" s="674" t="s">
        <v>222</v>
      </c>
      <c r="AE22" s="674"/>
      <c r="AF22" s="674"/>
      <c r="AG22" s="674"/>
      <c r="AH22" s="674"/>
      <c r="AI22" s="674"/>
      <c r="AJ22" s="674"/>
      <c r="AK22" s="674"/>
      <c r="AL22" s="643" t="s">
        <v>222</v>
      </c>
      <c r="AM22" s="675"/>
      <c r="AN22" s="675"/>
      <c r="AO22" s="676"/>
      <c r="AP22" s="711" t="s">
        <v>263</v>
      </c>
      <c r="AQ22" s="721"/>
      <c r="AR22" s="721"/>
      <c r="AS22" s="721"/>
      <c r="AT22" s="721"/>
      <c r="AU22" s="721"/>
      <c r="AV22" s="721"/>
      <c r="AW22" s="721"/>
      <c r="AX22" s="721"/>
      <c r="AY22" s="721"/>
      <c r="AZ22" s="721"/>
      <c r="BA22" s="721"/>
      <c r="BB22" s="721"/>
      <c r="BC22" s="721"/>
      <c r="BD22" s="721"/>
      <c r="BE22" s="721"/>
      <c r="BF22" s="713"/>
      <c r="BG22" s="620" t="s">
        <v>222</v>
      </c>
      <c r="BH22" s="621"/>
      <c r="BI22" s="621"/>
      <c r="BJ22" s="621"/>
      <c r="BK22" s="621"/>
      <c r="BL22" s="621"/>
      <c r="BM22" s="621"/>
      <c r="BN22" s="622"/>
      <c r="BO22" s="673" t="s">
        <v>222</v>
      </c>
      <c r="BP22" s="673"/>
      <c r="BQ22" s="673"/>
      <c r="BR22" s="673"/>
      <c r="BS22" s="626" t="s">
        <v>222</v>
      </c>
      <c r="BT22" s="621"/>
      <c r="BU22" s="621"/>
      <c r="BV22" s="621"/>
      <c r="BW22" s="621"/>
      <c r="BX22" s="621"/>
      <c r="BY22" s="621"/>
      <c r="BZ22" s="621"/>
      <c r="CA22" s="621"/>
      <c r="CB22" s="656"/>
      <c r="CD22" s="725" t="s">
        <v>264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265</v>
      </c>
      <c r="C23" s="618"/>
      <c r="D23" s="618"/>
      <c r="E23" s="618"/>
      <c r="F23" s="618"/>
      <c r="G23" s="618"/>
      <c r="H23" s="618"/>
      <c r="I23" s="618"/>
      <c r="J23" s="618"/>
      <c r="K23" s="618"/>
      <c r="L23" s="618"/>
      <c r="M23" s="618"/>
      <c r="N23" s="618"/>
      <c r="O23" s="618"/>
      <c r="P23" s="618"/>
      <c r="Q23" s="619"/>
      <c r="R23" s="620">
        <v>468013</v>
      </c>
      <c r="S23" s="621"/>
      <c r="T23" s="621"/>
      <c r="U23" s="621"/>
      <c r="V23" s="621"/>
      <c r="W23" s="621"/>
      <c r="X23" s="621"/>
      <c r="Y23" s="622"/>
      <c r="Z23" s="673">
        <v>1.1000000000000001</v>
      </c>
      <c r="AA23" s="673"/>
      <c r="AB23" s="673"/>
      <c r="AC23" s="673"/>
      <c r="AD23" s="674">
        <v>78647</v>
      </c>
      <c r="AE23" s="674"/>
      <c r="AF23" s="674"/>
      <c r="AG23" s="674"/>
      <c r="AH23" s="674"/>
      <c r="AI23" s="674"/>
      <c r="AJ23" s="674"/>
      <c r="AK23" s="674"/>
      <c r="AL23" s="643">
        <v>0.4</v>
      </c>
      <c r="AM23" s="675"/>
      <c r="AN23" s="675"/>
      <c r="AO23" s="676"/>
      <c r="AP23" s="711" t="s">
        <v>266</v>
      </c>
      <c r="AQ23" s="721"/>
      <c r="AR23" s="721"/>
      <c r="AS23" s="721"/>
      <c r="AT23" s="721"/>
      <c r="AU23" s="721"/>
      <c r="AV23" s="721"/>
      <c r="AW23" s="721"/>
      <c r="AX23" s="721"/>
      <c r="AY23" s="721"/>
      <c r="AZ23" s="721"/>
      <c r="BA23" s="721"/>
      <c r="BB23" s="721"/>
      <c r="BC23" s="721"/>
      <c r="BD23" s="721"/>
      <c r="BE23" s="721"/>
      <c r="BF23" s="713"/>
      <c r="BG23" s="620">
        <v>1499124</v>
      </c>
      <c r="BH23" s="621"/>
      <c r="BI23" s="621"/>
      <c r="BJ23" s="621"/>
      <c r="BK23" s="621"/>
      <c r="BL23" s="621"/>
      <c r="BM23" s="621"/>
      <c r="BN23" s="622"/>
      <c r="BO23" s="673">
        <v>7.9</v>
      </c>
      <c r="BP23" s="673"/>
      <c r="BQ23" s="673"/>
      <c r="BR23" s="673"/>
      <c r="BS23" s="626" t="s">
        <v>222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267</v>
      </c>
      <c r="CS23" s="726"/>
      <c r="CT23" s="726"/>
      <c r="CU23" s="726"/>
      <c r="CV23" s="726"/>
      <c r="CW23" s="726"/>
      <c r="CX23" s="726"/>
      <c r="CY23" s="727"/>
      <c r="CZ23" s="725" t="s">
        <v>268</v>
      </c>
      <c r="DA23" s="726"/>
      <c r="DB23" s="726"/>
      <c r="DC23" s="727"/>
      <c r="DD23" s="725" t="s">
        <v>269</v>
      </c>
      <c r="DE23" s="726"/>
      <c r="DF23" s="726"/>
      <c r="DG23" s="726"/>
      <c r="DH23" s="726"/>
      <c r="DI23" s="726"/>
      <c r="DJ23" s="726"/>
      <c r="DK23" s="727"/>
      <c r="DL23" s="728" t="s">
        <v>270</v>
      </c>
      <c r="DM23" s="729"/>
      <c r="DN23" s="729"/>
      <c r="DO23" s="729"/>
      <c r="DP23" s="729"/>
      <c r="DQ23" s="729"/>
      <c r="DR23" s="729"/>
      <c r="DS23" s="729"/>
      <c r="DT23" s="729"/>
      <c r="DU23" s="729"/>
      <c r="DV23" s="730"/>
      <c r="DW23" s="725" t="s">
        <v>271</v>
      </c>
      <c r="DX23" s="726"/>
      <c r="DY23" s="726"/>
      <c r="DZ23" s="726"/>
      <c r="EA23" s="726"/>
      <c r="EB23" s="726"/>
      <c r="EC23" s="727"/>
    </row>
    <row r="24" spans="2:133" ht="11.25" customHeight="1">
      <c r="B24" s="617" t="s">
        <v>272</v>
      </c>
      <c r="C24" s="618"/>
      <c r="D24" s="618"/>
      <c r="E24" s="618"/>
      <c r="F24" s="618"/>
      <c r="G24" s="618"/>
      <c r="H24" s="618"/>
      <c r="I24" s="618"/>
      <c r="J24" s="618"/>
      <c r="K24" s="618"/>
      <c r="L24" s="618"/>
      <c r="M24" s="618"/>
      <c r="N24" s="618"/>
      <c r="O24" s="618"/>
      <c r="P24" s="618"/>
      <c r="Q24" s="619"/>
      <c r="R24" s="620">
        <v>440036</v>
      </c>
      <c r="S24" s="621"/>
      <c r="T24" s="621"/>
      <c r="U24" s="621"/>
      <c r="V24" s="621"/>
      <c r="W24" s="621"/>
      <c r="X24" s="621"/>
      <c r="Y24" s="622"/>
      <c r="Z24" s="673">
        <v>1</v>
      </c>
      <c r="AA24" s="673"/>
      <c r="AB24" s="673"/>
      <c r="AC24" s="673"/>
      <c r="AD24" s="674" t="s">
        <v>222</v>
      </c>
      <c r="AE24" s="674"/>
      <c r="AF24" s="674"/>
      <c r="AG24" s="674"/>
      <c r="AH24" s="674"/>
      <c r="AI24" s="674"/>
      <c r="AJ24" s="674"/>
      <c r="AK24" s="674"/>
      <c r="AL24" s="643" t="s">
        <v>222</v>
      </c>
      <c r="AM24" s="675"/>
      <c r="AN24" s="675"/>
      <c r="AO24" s="676"/>
      <c r="AP24" s="711" t="s">
        <v>273</v>
      </c>
      <c r="AQ24" s="721"/>
      <c r="AR24" s="721"/>
      <c r="AS24" s="721"/>
      <c r="AT24" s="721"/>
      <c r="AU24" s="721"/>
      <c r="AV24" s="721"/>
      <c r="AW24" s="721"/>
      <c r="AX24" s="721"/>
      <c r="AY24" s="721"/>
      <c r="AZ24" s="721"/>
      <c r="BA24" s="721"/>
      <c r="BB24" s="721"/>
      <c r="BC24" s="721"/>
      <c r="BD24" s="721"/>
      <c r="BE24" s="721"/>
      <c r="BF24" s="713"/>
      <c r="BG24" s="620" t="s">
        <v>222</v>
      </c>
      <c r="BH24" s="621"/>
      <c r="BI24" s="621"/>
      <c r="BJ24" s="621"/>
      <c r="BK24" s="621"/>
      <c r="BL24" s="621"/>
      <c r="BM24" s="621"/>
      <c r="BN24" s="622"/>
      <c r="BO24" s="673" t="s">
        <v>222</v>
      </c>
      <c r="BP24" s="673"/>
      <c r="BQ24" s="673"/>
      <c r="BR24" s="673"/>
      <c r="BS24" s="626" t="s">
        <v>222</v>
      </c>
      <c r="BT24" s="621"/>
      <c r="BU24" s="621"/>
      <c r="BV24" s="621"/>
      <c r="BW24" s="621"/>
      <c r="BX24" s="621"/>
      <c r="BY24" s="621"/>
      <c r="BZ24" s="621"/>
      <c r="CA24" s="621"/>
      <c r="CB24" s="656"/>
      <c r="CD24" s="677" t="s">
        <v>274</v>
      </c>
      <c r="CE24" s="678"/>
      <c r="CF24" s="678"/>
      <c r="CG24" s="678"/>
      <c r="CH24" s="678"/>
      <c r="CI24" s="678"/>
      <c r="CJ24" s="678"/>
      <c r="CK24" s="678"/>
      <c r="CL24" s="678"/>
      <c r="CM24" s="678"/>
      <c r="CN24" s="678"/>
      <c r="CO24" s="678"/>
      <c r="CP24" s="678"/>
      <c r="CQ24" s="679"/>
      <c r="CR24" s="670">
        <v>22576483</v>
      </c>
      <c r="CS24" s="671"/>
      <c r="CT24" s="671"/>
      <c r="CU24" s="671"/>
      <c r="CV24" s="671"/>
      <c r="CW24" s="671"/>
      <c r="CX24" s="671"/>
      <c r="CY24" s="718"/>
      <c r="CZ24" s="722">
        <v>53.1</v>
      </c>
      <c r="DA24" s="723"/>
      <c r="DB24" s="723"/>
      <c r="DC24" s="724"/>
      <c r="DD24" s="717">
        <v>11008806</v>
      </c>
      <c r="DE24" s="671"/>
      <c r="DF24" s="671"/>
      <c r="DG24" s="671"/>
      <c r="DH24" s="671"/>
      <c r="DI24" s="671"/>
      <c r="DJ24" s="671"/>
      <c r="DK24" s="718"/>
      <c r="DL24" s="717">
        <v>10944274</v>
      </c>
      <c r="DM24" s="671"/>
      <c r="DN24" s="671"/>
      <c r="DO24" s="671"/>
      <c r="DP24" s="671"/>
      <c r="DQ24" s="671"/>
      <c r="DR24" s="671"/>
      <c r="DS24" s="671"/>
      <c r="DT24" s="671"/>
      <c r="DU24" s="671"/>
      <c r="DV24" s="718"/>
      <c r="DW24" s="719">
        <v>52.1</v>
      </c>
      <c r="DX24" s="688"/>
      <c r="DY24" s="688"/>
      <c r="DZ24" s="688"/>
      <c r="EA24" s="688"/>
      <c r="EB24" s="688"/>
      <c r="EC24" s="720"/>
    </row>
    <row r="25" spans="2:133" ht="11.25" customHeight="1">
      <c r="B25" s="617" t="s">
        <v>275</v>
      </c>
      <c r="C25" s="618"/>
      <c r="D25" s="618"/>
      <c r="E25" s="618"/>
      <c r="F25" s="618"/>
      <c r="G25" s="618"/>
      <c r="H25" s="618"/>
      <c r="I25" s="618"/>
      <c r="J25" s="618"/>
      <c r="K25" s="618"/>
      <c r="L25" s="618"/>
      <c r="M25" s="618"/>
      <c r="N25" s="618"/>
      <c r="O25" s="618"/>
      <c r="P25" s="618"/>
      <c r="Q25" s="619"/>
      <c r="R25" s="620">
        <v>9176225</v>
      </c>
      <c r="S25" s="621"/>
      <c r="T25" s="621"/>
      <c r="U25" s="621"/>
      <c r="V25" s="621"/>
      <c r="W25" s="621"/>
      <c r="X25" s="621"/>
      <c r="Y25" s="622"/>
      <c r="Z25" s="673">
        <v>20.9</v>
      </c>
      <c r="AA25" s="673"/>
      <c r="AB25" s="673"/>
      <c r="AC25" s="673"/>
      <c r="AD25" s="674" t="s">
        <v>222</v>
      </c>
      <c r="AE25" s="674"/>
      <c r="AF25" s="674"/>
      <c r="AG25" s="674"/>
      <c r="AH25" s="674"/>
      <c r="AI25" s="674"/>
      <c r="AJ25" s="674"/>
      <c r="AK25" s="674"/>
      <c r="AL25" s="643" t="s">
        <v>222</v>
      </c>
      <c r="AM25" s="675"/>
      <c r="AN25" s="675"/>
      <c r="AO25" s="676"/>
      <c r="AP25" s="711" t="s">
        <v>276</v>
      </c>
      <c r="AQ25" s="721"/>
      <c r="AR25" s="721"/>
      <c r="AS25" s="721"/>
      <c r="AT25" s="721"/>
      <c r="AU25" s="721"/>
      <c r="AV25" s="721"/>
      <c r="AW25" s="721"/>
      <c r="AX25" s="721"/>
      <c r="AY25" s="721"/>
      <c r="AZ25" s="721"/>
      <c r="BA25" s="721"/>
      <c r="BB25" s="721"/>
      <c r="BC25" s="721"/>
      <c r="BD25" s="721"/>
      <c r="BE25" s="721"/>
      <c r="BF25" s="713"/>
      <c r="BG25" s="620" t="s">
        <v>222</v>
      </c>
      <c r="BH25" s="621"/>
      <c r="BI25" s="621"/>
      <c r="BJ25" s="621"/>
      <c r="BK25" s="621"/>
      <c r="BL25" s="621"/>
      <c r="BM25" s="621"/>
      <c r="BN25" s="622"/>
      <c r="BO25" s="673" t="s">
        <v>222</v>
      </c>
      <c r="BP25" s="673"/>
      <c r="BQ25" s="673"/>
      <c r="BR25" s="673"/>
      <c r="BS25" s="626" t="s">
        <v>222</v>
      </c>
      <c r="BT25" s="621"/>
      <c r="BU25" s="621"/>
      <c r="BV25" s="621"/>
      <c r="BW25" s="621"/>
      <c r="BX25" s="621"/>
      <c r="BY25" s="621"/>
      <c r="BZ25" s="621"/>
      <c r="CA25" s="621"/>
      <c r="CB25" s="656"/>
      <c r="CD25" s="657" t="s">
        <v>277</v>
      </c>
      <c r="CE25" s="654"/>
      <c r="CF25" s="654"/>
      <c r="CG25" s="654"/>
      <c r="CH25" s="654"/>
      <c r="CI25" s="654"/>
      <c r="CJ25" s="654"/>
      <c r="CK25" s="654"/>
      <c r="CL25" s="654"/>
      <c r="CM25" s="654"/>
      <c r="CN25" s="654"/>
      <c r="CO25" s="654"/>
      <c r="CP25" s="654"/>
      <c r="CQ25" s="655"/>
      <c r="CR25" s="620">
        <v>5781498</v>
      </c>
      <c r="CS25" s="639"/>
      <c r="CT25" s="639"/>
      <c r="CU25" s="639"/>
      <c r="CV25" s="639"/>
      <c r="CW25" s="639"/>
      <c r="CX25" s="639"/>
      <c r="CY25" s="640"/>
      <c r="CZ25" s="623">
        <v>13.6</v>
      </c>
      <c r="DA25" s="641"/>
      <c r="DB25" s="641"/>
      <c r="DC25" s="642"/>
      <c r="DD25" s="626">
        <v>5382270</v>
      </c>
      <c r="DE25" s="639"/>
      <c r="DF25" s="639"/>
      <c r="DG25" s="639"/>
      <c r="DH25" s="639"/>
      <c r="DI25" s="639"/>
      <c r="DJ25" s="639"/>
      <c r="DK25" s="640"/>
      <c r="DL25" s="626">
        <v>5326226</v>
      </c>
      <c r="DM25" s="639"/>
      <c r="DN25" s="639"/>
      <c r="DO25" s="639"/>
      <c r="DP25" s="639"/>
      <c r="DQ25" s="639"/>
      <c r="DR25" s="639"/>
      <c r="DS25" s="639"/>
      <c r="DT25" s="639"/>
      <c r="DU25" s="639"/>
      <c r="DV25" s="640"/>
      <c r="DW25" s="643">
        <v>25.4</v>
      </c>
      <c r="DX25" s="644"/>
      <c r="DY25" s="644"/>
      <c r="DZ25" s="644"/>
      <c r="EA25" s="644"/>
      <c r="EB25" s="644"/>
      <c r="EC25" s="645"/>
    </row>
    <row r="26" spans="2:133" ht="11.25" customHeight="1">
      <c r="B26" s="714" t="s">
        <v>278</v>
      </c>
      <c r="C26" s="715"/>
      <c r="D26" s="715"/>
      <c r="E26" s="715"/>
      <c r="F26" s="715"/>
      <c r="G26" s="715"/>
      <c r="H26" s="715"/>
      <c r="I26" s="715"/>
      <c r="J26" s="715"/>
      <c r="K26" s="715"/>
      <c r="L26" s="715"/>
      <c r="M26" s="715"/>
      <c r="N26" s="715"/>
      <c r="O26" s="715"/>
      <c r="P26" s="715"/>
      <c r="Q26" s="716"/>
      <c r="R26" s="620">
        <v>13107</v>
      </c>
      <c r="S26" s="621"/>
      <c r="T26" s="621"/>
      <c r="U26" s="621"/>
      <c r="V26" s="621"/>
      <c r="W26" s="621"/>
      <c r="X26" s="621"/>
      <c r="Y26" s="622"/>
      <c r="Z26" s="673">
        <v>0</v>
      </c>
      <c r="AA26" s="673"/>
      <c r="AB26" s="673"/>
      <c r="AC26" s="673"/>
      <c r="AD26" s="674">
        <v>13107</v>
      </c>
      <c r="AE26" s="674"/>
      <c r="AF26" s="674"/>
      <c r="AG26" s="674"/>
      <c r="AH26" s="674"/>
      <c r="AI26" s="674"/>
      <c r="AJ26" s="674"/>
      <c r="AK26" s="674"/>
      <c r="AL26" s="643">
        <v>0.1</v>
      </c>
      <c r="AM26" s="675"/>
      <c r="AN26" s="675"/>
      <c r="AO26" s="676"/>
      <c r="AP26" s="711" t="s">
        <v>279</v>
      </c>
      <c r="AQ26" s="712"/>
      <c r="AR26" s="712"/>
      <c r="AS26" s="712"/>
      <c r="AT26" s="712"/>
      <c r="AU26" s="712"/>
      <c r="AV26" s="712"/>
      <c r="AW26" s="712"/>
      <c r="AX26" s="712"/>
      <c r="AY26" s="712"/>
      <c r="AZ26" s="712"/>
      <c r="BA26" s="712"/>
      <c r="BB26" s="712"/>
      <c r="BC26" s="712"/>
      <c r="BD26" s="712"/>
      <c r="BE26" s="712"/>
      <c r="BF26" s="713"/>
      <c r="BG26" s="620" t="s">
        <v>222</v>
      </c>
      <c r="BH26" s="621"/>
      <c r="BI26" s="621"/>
      <c r="BJ26" s="621"/>
      <c r="BK26" s="621"/>
      <c r="BL26" s="621"/>
      <c r="BM26" s="621"/>
      <c r="BN26" s="622"/>
      <c r="BO26" s="673" t="s">
        <v>222</v>
      </c>
      <c r="BP26" s="673"/>
      <c r="BQ26" s="673"/>
      <c r="BR26" s="673"/>
      <c r="BS26" s="626" t="s">
        <v>222</v>
      </c>
      <c r="BT26" s="621"/>
      <c r="BU26" s="621"/>
      <c r="BV26" s="621"/>
      <c r="BW26" s="621"/>
      <c r="BX26" s="621"/>
      <c r="BY26" s="621"/>
      <c r="BZ26" s="621"/>
      <c r="CA26" s="621"/>
      <c r="CB26" s="656"/>
      <c r="CD26" s="657" t="s">
        <v>280</v>
      </c>
      <c r="CE26" s="654"/>
      <c r="CF26" s="654"/>
      <c r="CG26" s="654"/>
      <c r="CH26" s="654"/>
      <c r="CI26" s="654"/>
      <c r="CJ26" s="654"/>
      <c r="CK26" s="654"/>
      <c r="CL26" s="654"/>
      <c r="CM26" s="654"/>
      <c r="CN26" s="654"/>
      <c r="CO26" s="654"/>
      <c r="CP26" s="654"/>
      <c r="CQ26" s="655"/>
      <c r="CR26" s="620">
        <v>3764507</v>
      </c>
      <c r="CS26" s="621"/>
      <c r="CT26" s="621"/>
      <c r="CU26" s="621"/>
      <c r="CV26" s="621"/>
      <c r="CW26" s="621"/>
      <c r="CX26" s="621"/>
      <c r="CY26" s="622"/>
      <c r="CZ26" s="623">
        <v>8.9</v>
      </c>
      <c r="DA26" s="641"/>
      <c r="DB26" s="641"/>
      <c r="DC26" s="642"/>
      <c r="DD26" s="626">
        <v>3440340</v>
      </c>
      <c r="DE26" s="621"/>
      <c r="DF26" s="621"/>
      <c r="DG26" s="621"/>
      <c r="DH26" s="621"/>
      <c r="DI26" s="621"/>
      <c r="DJ26" s="621"/>
      <c r="DK26" s="622"/>
      <c r="DL26" s="626" t="s">
        <v>216</v>
      </c>
      <c r="DM26" s="621"/>
      <c r="DN26" s="621"/>
      <c r="DO26" s="621"/>
      <c r="DP26" s="621"/>
      <c r="DQ26" s="621"/>
      <c r="DR26" s="621"/>
      <c r="DS26" s="621"/>
      <c r="DT26" s="621"/>
      <c r="DU26" s="621"/>
      <c r="DV26" s="622"/>
      <c r="DW26" s="643" t="s">
        <v>216</v>
      </c>
      <c r="DX26" s="644"/>
      <c r="DY26" s="644"/>
      <c r="DZ26" s="644"/>
      <c r="EA26" s="644"/>
      <c r="EB26" s="644"/>
      <c r="EC26" s="645"/>
    </row>
    <row r="27" spans="2:133" ht="11.25" customHeight="1">
      <c r="B27" s="617" t="s">
        <v>281</v>
      </c>
      <c r="C27" s="618"/>
      <c r="D27" s="618"/>
      <c r="E27" s="618"/>
      <c r="F27" s="618"/>
      <c r="G27" s="618"/>
      <c r="H27" s="618"/>
      <c r="I27" s="618"/>
      <c r="J27" s="618"/>
      <c r="K27" s="618"/>
      <c r="L27" s="618"/>
      <c r="M27" s="618"/>
      <c r="N27" s="618"/>
      <c r="O27" s="618"/>
      <c r="P27" s="618"/>
      <c r="Q27" s="619"/>
      <c r="R27" s="620">
        <v>5869050</v>
      </c>
      <c r="S27" s="621"/>
      <c r="T27" s="621"/>
      <c r="U27" s="621"/>
      <c r="V27" s="621"/>
      <c r="W27" s="621"/>
      <c r="X27" s="621"/>
      <c r="Y27" s="622"/>
      <c r="Z27" s="673">
        <v>13.4</v>
      </c>
      <c r="AA27" s="673"/>
      <c r="AB27" s="673"/>
      <c r="AC27" s="673"/>
      <c r="AD27" s="674" t="s">
        <v>222</v>
      </c>
      <c r="AE27" s="674"/>
      <c r="AF27" s="674"/>
      <c r="AG27" s="674"/>
      <c r="AH27" s="674"/>
      <c r="AI27" s="674"/>
      <c r="AJ27" s="674"/>
      <c r="AK27" s="674"/>
      <c r="AL27" s="643" t="s">
        <v>222</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19049420</v>
      </c>
      <c r="BH27" s="621"/>
      <c r="BI27" s="621"/>
      <c r="BJ27" s="621"/>
      <c r="BK27" s="621"/>
      <c r="BL27" s="621"/>
      <c r="BM27" s="621"/>
      <c r="BN27" s="622"/>
      <c r="BO27" s="673">
        <v>100</v>
      </c>
      <c r="BP27" s="673"/>
      <c r="BQ27" s="673"/>
      <c r="BR27" s="673"/>
      <c r="BS27" s="626">
        <v>130550</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14691619</v>
      </c>
      <c r="CS27" s="639"/>
      <c r="CT27" s="639"/>
      <c r="CU27" s="639"/>
      <c r="CV27" s="639"/>
      <c r="CW27" s="639"/>
      <c r="CX27" s="639"/>
      <c r="CY27" s="640"/>
      <c r="CZ27" s="623">
        <v>34.6</v>
      </c>
      <c r="DA27" s="641"/>
      <c r="DB27" s="641"/>
      <c r="DC27" s="642"/>
      <c r="DD27" s="626">
        <v>3523170</v>
      </c>
      <c r="DE27" s="639"/>
      <c r="DF27" s="639"/>
      <c r="DG27" s="639"/>
      <c r="DH27" s="639"/>
      <c r="DI27" s="639"/>
      <c r="DJ27" s="639"/>
      <c r="DK27" s="640"/>
      <c r="DL27" s="626">
        <v>3522849</v>
      </c>
      <c r="DM27" s="639"/>
      <c r="DN27" s="639"/>
      <c r="DO27" s="639"/>
      <c r="DP27" s="639"/>
      <c r="DQ27" s="639"/>
      <c r="DR27" s="639"/>
      <c r="DS27" s="639"/>
      <c r="DT27" s="639"/>
      <c r="DU27" s="639"/>
      <c r="DV27" s="640"/>
      <c r="DW27" s="643">
        <v>16.8</v>
      </c>
      <c r="DX27" s="644"/>
      <c r="DY27" s="644"/>
      <c r="DZ27" s="644"/>
      <c r="EA27" s="644"/>
      <c r="EB27" s="644"/>
      <c r="EC27" s="645"/>
    </row>
    <row r="28" spans="2:133" ht="11.25" customHeight="1">
      <c r="B28" s="617" t="s">
        <v>284</v>
      </c>
      <c r="C28" s="618"/>
      <c r="D28" s="618"/>
      <c r="E28" s="618"/>
      <c r="F28" s="618"/>
      <c r="G28" s="618"/>
      <c r="H28" s="618"/>
      <c r="I28" s="618"/>
      <c r="J28" s="618"/>
      <c r="K28" s="618"/>
      <c r="L28" s="618"/>
      <c r="M28" s="618"/>
      <c r="N28" s="618"/>
      <c r="O28" s="618"/>
      <c r="P28" s="618"/>
      <c r="Q28" s="619"/>
      <c r="R28" s="620">
        <v>33823</v>
      </c>
      <c r="S28" s="621"/>
      <c r="T28" s="621"/>
      <c r="U28" s="621"/>
      <c r="V28" s="621"/>
      <c r="W28" s="621"/>
      <c r="X28" s="621"/>
      <c r="Y28" s="622"/>
      <c r="Z28" s="673">
        <v>0.1</v>
      </c>
      <c r="AA28" s="673"/>
      <c r="AB28" s="673"/>
      <c r="AC28" s="673"/>
      <c r="AD28" s="674">
        <v>560</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2103366</v>
      </c>
      <c r="CS28" s="621"/>
      <c r="CT28" s="621"/>
      <c r="CU28" s="621"/>
      <c r="CV28" s="621"/>
      <c r="CW28" s="621"/>
      <c r="CX28" s="621"/>
      <c r="CY28" s="622"/>
      <c r="CZ28" s="623">
        <v>4.9000000000000004</v>
      </c>
      <c r="DA28" s="641"/>
      <c r="DB28" s="641"/>
      <c r="DC28" s="642"/>
      <c r="DD28" s="626">
        <v>2103366</v>
      </c>
      <c r="DE28" s="621"/>
      <c r="DF28" s="621"/>
      <c r="DG28" s="621"/>
      <c r="DH28" s="621"/>
      <c r="DI28" s="621"/>
      <c r="DJ28" s="621"/>
      <c r="DK28" s="622"/>
      <c r="DL28" s="626">
        <v>2095199</v>
      </c>
      <c r="DM28" s="621"/>
      <c r="DN28" s="621"/>
      <c r="DO28" s="621"/>
      <c r="DP28" s="621"/>
      <c r="DQ28" s="621"/>
      <c r="DR28" s="621"/>
      <c r="DS28" s="621"/>
      <c r="DT28" s="621"/>
      <c r="DU28" s="621"/>
      <c r="DV28" s="622"/>
      <c r="DW28" s="643">
        <v>10</v>
      </c>
      <c r="DX28" s="644"/>
      <c r="DY28" s="644"/>
      <c r="DZ28" s="644"/>
      <c r="EA28" s="644"/>
      <c r="EB28" s="644"/>
      <c r="EC28" s="645"/>
    </row>
    <row r="29" spans="2:133" ht="11.25" customHeight="1">
      <c r="B29" s="617" t="s">
        <v>286</v>
      </c>
      <c r="C29" s="618"/>
      <c r="D29" s="618"/>
      <c r="E29" s="618"/>
      <c r="F29" s="618"/>
      <c r="G29" s="618"/>
      <c r="H29" s="618"/>
      <c r="I29" s="618"/>
      <c r="J29" s="618"/>
      <c r="K29" s="618"/>
      <c r="L29" s="618"/>
      <c r="M29" s="618"/>
      <c r="N29" s="618"/>
      <c r="O29" s="618"/>
      <c r="P29" s="618"/>
      <c r="Q29" s="619"/>
      <c r="R29" s="620">
        <v>1918</v>
      </c>
      <c r="S29" s="621"/>
      <c r="T29" s="621"/>
      <c r="U29" s="621"/>
      <c r="V29" s="621"/>
      <c r="W29" s="621"/>
      <c r="X29" s="621"/>
      <c r="Y29" s="622"/>
      <c r="Z29" s="673">
        <v>0</v>
      </c>
      <c r="AA29" s="673"/>
      <c r="AB29" s="673"/>
      <c r="AC29" s="673"/>
      <c r="AD29" s="674" t="s">
        <v>222</v>
      </c>
      <c r="AE29" s="674"/>
      <c r="AF29" s="674"/>
      <c r="AG29" s="674"/>
      <c r="AH29" s="674"/>
      <c r="AI29" s="674"/>
      <c r="AJ29" s="674"/>
      <c r="AK29" s="674"/>
      <c r="AL29" s="643" t="s">
        <v>222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2103338</v>
      </c>
      <c r="CS29" s="639"/>
      <c r="CT29" s="639"/>
      <c r="CU29" s="639"/>
      <c r="CV29" s="639"/>
      <c r="CW29" s="639"/>
      <c r="CX29" s="639"/>
      <c r="CY29" s="640"/>
      <c r="CZ29" s="623">
        <v>4.9000000000000004</v>
      </c>
      <c r="DA29" s="641"/>
      <c r="DB29" s="641"/>
      <c r="DC29" s="642"/>
      <c r="DD29" s="626">
        <v>2103338</v>
      </c>
      <c r="DE29" s="639"/>
      <c r="DF29" s="639"/>
      <c r="DG29" s="639"/>
      <c r="DH29" s="639"/>
      <c r="DI29" s="639"/>
      <c r="DJ29" s="639"/>
      <c r="DK29" s="640"/>
      <c r="DL29" s="626">
        <v>2095171</v>
      </c>
      <c r="DM29" s="639"/>
      <c r="DN29" s="639"/>
      <c r="DO29" s="639"/>
      <c r="DP29" s="639"/>
      <c r="DQ29" s="639"/>
      <c r="DR29" s="639"/>
      <c r="DS29" s="639"/>
      <c r="DT29" s="639"/>
      <c r="DU29" s="639"/>
      <c r="DV29" s="640"/>
      <c r="DW29" s="643">
        <v>10</v>
      </c>
      <c r="DX29" s="644"/>
      <c r="DY29" s="644"/>
      <c r="DZ29" s="644"/>
      <c r="EA29" s="644"/>
      <c r="EB29" s="644"/>
      <c r="EC29" s="645"/>
    </row>
    <row r="30" spans="2:133" ht="11.25" customHeight="1">
      <c r="B30" s="617" t="s">
        <v>290</v>
      </c>
      <c r="C30" s="618"/>
      <c r="D30" s="618"/>
      <c r="E30" s="618"/>
      <c r="F30" s="618"/>
      <c r="G30" s="618"/>
      <c r="H30" s="618"/>
      <c r="I30" s="618"/>
      <c r="J30" s="618"/>
      <c r="K30" s="618"/>
      <c r="L30" s="618"/>
      <c r="M30" s="618"/>
      <c r="N30" s="618"/>
      <c r="O30" s="618"/>
      <c r="P30" s="618"/>
      <c r="Q30" s="619"/>
      <c r="R30" s="620">
        <v>2255812</v>
      </c>
      <c r="S30" s="621"/>
      <c r="T30" s="621"/>
      <c r="U30" s="621"/>
      <c r="V30" s="621"/>
      <c r="W30" s="621"/>
      <c r="X30" s="621"/>
      <c r="Y30" s="622"/>
      <c r="Z30" s="673">
        <v>5.0999999999999996</v>
      </c>
      <c r="AA30" s="673"/>
      <c r="AB30" s="673"/>
      <c r="AC30" s="673"/>
      <c r="AD30" s="674" t="s">
        <v>222</v>
      </c>
      <c r="AE30" s="674"/>
      <c r="AF30" s="674"/>
      <c r="AG30" s="674"/>
      <c r="AH30" s="674"/>
      <c r="AI30" s="674"/>
      <c r="AJ30" s="674"/>
      <c r="AK30" s="674"/>
      <c r="AL30" s="643" t="s">
        <v>222</v>
      </c>
      <c r="AM30" s="675"/>
      <c r="AN30" s="675"/>
      <c r="AO30" s="676"/>
      <c r="AP30" s="698" t="s">
        <v>291</v>
      </c>
      <c r="AQ30" s="699"/>
      <c r="AR30" s="699"/>
      <c r="AS30" s="699"/>
      <c r="AT30" s="704" t="s">
        <v>292</v>
      </c>
      <c r="AU30" s="184"/>
      <c r="AV30" s="184"/>
      <c r="AW30" s="184"/>
      <c r="AX30" s="707" t="s">
        <v>170</v>
      </c>
      <c r="AY30" s="708"/>
      <c r="AZ30" s="708"/>
      <c r="BA30" s="708"/>
      <c r="BB30" s="708"/>
      <c r="BC30" s="708"/>
      <c r="BD30" s="708"/>
      <c r="BE30" s="708"/>
      <c r="BF30" s="709"/>
      <c r="BG30" s="686">
        <v>99.3</v>
      </c>
      <c r="BH30" s="687"/>
      <c r="BI30" s="687"/>
      <c r="BJ30" s="687"/>
      <c r="BK30" s="687"/>
      <c r="BL30" s="687"/>
      <c r="BM30" s="688">
        <v>97.7</v>
      </c>
      <c r="BN30" s="687"/>
      <c r="BO30" s="687"/>
      <c r="BP30" s="687"/>
      <c r="BQ30" s="689"/>
      <c r="BR30" s="686">
        <v>99.3</v>
      </c>
      <c r="BS30" s="687"/>
      <c r="BT30" s="687"/>
      <c r="BU30" s="687"/>
      <c r="BV30" s="687"/>
      <c r="BW30" s="687"/>
      <c r="BX30" s="688">
        <v>97.4</v>
      </c>
      <c r="BY30" s="687"/>
      <c r="BZ30" s="687"/>
      <c r="CA30" s="687"/>
      <c r="CB30" s="689"/>
      <c r="CD30" s="692"/>
      <c r="CE30" s="693"/>
      <c r="CF30" s="657" t="s">
        <v>293</v>
      </c>
      <c r="CG30" s="654"/>
      <c r="CH30" s="654"/>
      <c r="CI30" s="654"/>
      <c r="CJ30" s="654"/>
      <c r="CK30" s="654"/>
      <c r="CL30" s="654"/>
      <c r="CM30" s="654"/>
      <c r="CN30" s="654"/>
      <c r="CO30" s="654"/>
      <c r="CP30" s="654"/>
      <c r="CQ30" s="655"/>
      <c r="CR30" s="620">
        <v>1917805</v>
      </c>
      <c r="CS30" s="621"/>
      <c r="CT30" s="621"/>
      <c r="CU30" s="621"/>
      <c r="CV30" s="621"/>
      <c r="CW30" s="621"/>
      <c r="CX30" s="621"/>
      <c r="CY30" s="622"/>
      <c r="CZ30" s="623">
        <v>4.5</v>
      </c>
      <c r="DA30" s="641"/>
      <c r="DB30" s="641"/>
      <c r="DC30" s="642"/>
      <c r="DD30" s="626">
        <v>1917805</v>
      </c>
      <c r="DE30" s="621"/>
      <c r="DF30" s="621"/>
      <c r="DG30" s="621"/>
      <c r="DH30" s="621"/>
      <c r="DI30" s="621"/>
      <c r="DJ30" s="621"/>
      <c r="DK30" s="622"/>
      <c r="DL30" s="626">
        <v>1909638</v>
      </c>
      <c r="DM30" s="621"/>
      <c r="DN30" s="621"/>
      <c r="DO30" s="621"/>
      <c r="DP30" s="621"/>
      <c r="DQ30" s="621"/>
      <c r="DR30" s="621"/>
      <c r="DS30" s="621"/>
      <c r="DT30" s="621"/>
      <c r="DU30" s="621"/>
      <c r="DV30" s="622"/>
      <c r="DW30" s="643">
        <v>9.1</v>
      </c>
      <c r="DX30" s="644"/>
      <c r="DY30" s="644"/>
      <c r="DZ30" s="644"/>
      <c r="EA30" s="644"/>
      <c r="EB30" s="644"/>
      <c r="EC30" s="645"/>
    </row>
    <row r="31" spans="2:133" ht="11.25" customHeight="1">
      <c r="B31" s="617" t="s">
        <v>294</v>
      </c>
      <c r="C31" s="618"/>
      <c r="D31" s="618"/>
      <c r="E31" s="618"/>
      <c r="F31" s="618"/>
      <c r="G31" s="618"/>
      <c r="H31" s="618"/>
      <c r="I31" s="618"/>
      <c r="J31" s="618"/>
      <c r="K31" s="618"/>
      <c r="L31" s="618"/>
      <c r="M31" s="618"/>
      <c r="N31" s="618"/>
      <c r="O31" s="618"/>
      <c r="P31" s="618"/>
      <c r="Q31" s="619"/>
      <c r="R31" s="620">
        <v>1123205</v>
      </c>
      <c r="S31" s="621"/>
      <c r="T31" s="621"/>
      <c r="U31" s="621"/>
      <c r="V31" s="621"/>
      <c r="W31" s="621"/>
      <c r="X31" s="621"/>
      <c r="Y31" s="622"/>
      <c r="Z31" s="673">
        <v>2.6</v>
      </c>
      <c r="AA31" s="673"/>
      <c r="AB31" s="673"/>
      <c r="AC31" s="673"/>
      <c r="AD31" s="674" t="s">
        <v>222</v>
      </c>
      <c r="AE31" s="674"/>
      <c r="AF31" s="674"/>
      <c r="AG31" s="674"/>
      <c r="AH31" s="674"/>
      <c r="AI31" s="674"/>
      <c r="AJ31" s="674"/>
      <c r="AK31" s="674"/>
      <c r="AL31" s="643" t="s">
        <v>222</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98.9</v>
      </c>
      <c r="BH31" s="639"/>
      <c r="BI31" s="639"/>
      <c r="BJ31" s="639"/>
      <c r="BK31" s="639"/>
      <c r="BL31" s="639"/>
      <c r="BM31" s="675">
        <v>96.4</v>
      </c>
      <c r="BN31" s="685"/>
      <c r="BO31" s="685"/>
      <c r="BP31" s="685"/>
      <c r="BQ31" s="649"/>
      <c r="BR31" s="684">
        <v>98.8</v>
      </c>
      <c r="BS31" s="639"/>
      <c r="BT31" s="639"/>
      <c r="BU31" s="639"/>
      <c r="BV31" s="639"/>
      <c r="BW31" s="639"/>
      <c r="BX31" s="675">
        <v>96.1</v>
      </c>
      <c r="BY31" s="685"/>
      <c r="BZ31" s="685"/>
      <c r="CA31" s="685"/>
      <c r="CB31" s="649"/>
      <c r="CD31" s="692"/>
      <c r="CE31" s="693"/>
      <c r="CF31" s="657" t="s">
        <v>297</v>
      </c>
      <c r="CG31" s="654"/>
      <c r="CH31" s="654"/>
      <c r="CI31" s="654"/>
      <c r="CJ31" s="654"/>
      <c r="CK31" s="654"/>
      <c r="CL31" s="654"/>
      <c r="CM31" s="654"/>
      <c r="CN31" s="654"/>
      <c r="CO31" s="654"/>
      <c r="CP31" s="654"/>
      <c r="CQ31" s="655"/>
      <c r="CR31" s="620">
        <v>185533</v>
      </c>
      <c r="CS31" s="639"/>
      <c r="CT31" s="639"/>
      <c r="CU31" s="639"/>
      <c r="CV31" s="639"/>
      <c r="CW31" s="639"/>
      <c r="CX31" s="639"/>
      <c r="CY31" s="640"/>
      <c r="CZ31" s="623">
        <v>0.4</v>
      </c>
      <c r="DA31" s="641"/>
      <c r="DB31" s="641"/>
      <c r="DC31" s="642"/>
      <c r="DD31" s="626">
        <v>185533</v>
      </c>
      <c r="DE31" s="639"/>
      <c r="DF31" s="639"/>
      <c r="DG31" s="639"/>
      <c r="DH31" s="639"/>
      <c r="DI31" s="639"/>
      <c r="DJ31" s="639"/>
      <c r="DK31" s="640"/>
      <c r="DL31" s="626">
        <v>185533</v>
      </c>
      <c r="DM31" s="639"/>
      <c r="DN31" s="639"/>
      <c r="DO31" s="639"/>
      <c r="DP31" s="639"/>
      <c r="DQ31" s="639"/>
      <c r="DR31" s="639"/>
      <c r="DS31" s="639"/>
      <c r="DT31" s="639"/>
      <c r="DU31" s="639"/>
      <c r="DV31" s="640"/>
      <c r="DW31" s="643">
        <v>0.9</v>
      </c>
      <c r="DX31" s="644"/>
      <c r="DY31" s="644"/>
      <c r="DZ31" s="644"/>
      <c r="EA31" s="644"/>
      <c r="EB31" s="644"/>
      <c r="EC31" s="645"/>
    </row>
    <row r="32" spans="2:133" ht="11.25" customHeight="1">
      <c r="B32" s="617" t="s">
        <v>298</v>
      </c>
      <c r="C32" s="618"/>
      <c r="D32" s="618"/>
      <c r="E32" s="618"/>
      <c r="F32" s="618"/>
      <c r="G32" s="618"/>
      <c r="H32" s="618"/>
      <c r="I32" s="618"/>
      <c r="J32" s="618"/>
      <c r="K32" s="618"/>
      <c r="L32" s="618"/>
      <c r="M32" s="618"/>
      <c r="N32" s="618"/>
      <c r="O32" s="618"/>
      <c r="P32" s="618"/>
      <c r="Q32" s="619"/>
      <c r="R32" s="620">
        <v>265514</v>
      </c>
      <c r="S32" s="621"/>
      <c r="T32" s="621"/>
      <c r="U32" s="621"/>
      <c r="V32" s="621"/>
      <c r="W32" s="621"/>
      <c r="X32" s="621"/>
      <c r="Y32" s="622"/>
      <c r="Z32" s="673">
        <v>0.6</v>
      </c>
      <c r="AA32" s="673"/>
      <c r="AB32" s="673"/>
      <c r="AC32" s="673"/>
      <c r="AD32" s="674">
        <v>477</v>
      </c>
      <c r="AE32" s="674"/>
      <c r="AF32" s="674"/>
      <c r="AG32" s="674"/>
      <c r="AH32" s="674"/>
      <c r="AI32" s="674"/>
      <c r="AJ32" s="674"/>
      <c r="AK32" s="674"/>
      <c r="AL32" s="643">
        <v>0</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99.6</v>
      </c>
      <c r="BH32" s="605"/>
      <c r="BI32" s="605"/>
      <c r="BJ32" s="605"/>
      <c r="BK32" s="605"/>
      <c r="BL32" s="605"/>
      <c r="BM32" s="668">
        <v>98.6</v>
      </c>
      <c r="BN32" s="605"/>
      <c r="BO32" s="605"/>
      <c r="BP32" s="605"/>
      <c r="BQ32" s="662"/>
      <c r="BR32" s="683">
        <v>99.6</v>
      </c>
      <c r="BS32" s="605"/>
      <c r="BT32" s="605"/>
      <c r="BU32" s="605"/>
      <c r="BV32" s="605"/>
      <c r="BW32" s="605"/>
      <c r="BX32" s="668">
        <v>98.4</v>
      </c>
      <c r="BY32" s="605"/>
      <c r="BZ32" s="605"/>
      <c r="CA32" s="605"/>
      <c r="CB32" s="662"/>
      <c r="CD32" s="694"/>
      <c r="CE32" s="695"/>
      <c r="CF32" s="657" t="s">
        <v>300</v>
      </c>
      <c r="CG32" s="654"/>
      <c r="CH32" s="654"/>
      <c r="CI32" s="654"/>
      <c r="CJ32" s="654"/>
      <c r="CK32" s="654"/>
      <c r="CL32" s="654"/>
      <c r="CM32" s="654"/>
      <c r="CN32" s="654"/>
      <c r="CO32" s="654"/>
      <c r="CP32" s="654"/>
      <c r="CQ32" s="655"/>
      <c r="CR32" s="620">
        <v>28</v>
      </c>
      <c r="CS32" s="621"/>
      <c r="CT32" s="621"/>
      <c r="CU32" s="621"/>
      <c r="CV32" s="621"/>
      <c r="CW32" s="621"/>
      <c r="CX32" s="621"/>
      <c r="CY32" s="622"/>
      <c r="CZ32" s="623">
        <v>0</v>
      </c>
      <c r="DA32" s="641"/>
      <c r="DB32" s="641"/>
      <c r="DC32" s="642"/>
      <c r="DD32" s="626">
        <v>28</v>
      </c>
      <c r="DE32" s="621"/>
      <c r="DF32" s="621"/>
      <c r="DG32" s="621"/>
      <c r="DH32" s="621"/>
      <c r="DI32" s="621"/>
      <c r="DJ32" s="621"/>
      <c r="DK32" s="622"/>
      <c r="DL32" s="626">
        <v>28</v>
      </c>
      <c r="DM32" s="621"/>
      <c r="DN32" s="621"/>
      <c r="DO32" s="621"/>
      <c r="DP32" s="621"/>
      <c r="DQ32" s="621"/>
      <c r="DR32" s="621"/>
      <c r="DS32" s="621"/>
      <c r="DT32" s="621"/>
      <c r="DU32" s="621"/>
      <c r="DV32" s="622"/>
      <c r="DW32" s="643">
        <v>0</v>
      </c>
      <c r="DX32" s="644"/>
      <c r="DY32" s="644"/>
      <c r="DZ32" s="644"/>
      <c r="EA32" s="644"/>
      <c r="EB32" s="644"/>
      <c r="EC32" s="645"/>
    </row>
    <row r="33" spans="2:133" ht="11.25" customHeight="1">
      <c r="B33" s="617" t="s">
        <v>301</v>
      </c>
      <c r="C33" s="618"/>
      <c r="D33" s="618"/>
      <c r="E33" s="618"/>
      <c r="F33" s="618"/>
      <c r="G33" s="618"/>
      <c r="H33" s="618"/>
      <c r="I33" s="618"/>
      <c r="J33" s="618"/>
      <c r="K33" s="618"/>
      <c r="L33" s="618"/>
      <c r="M33" s="618"/>
      <c r="N33" s="618"/>
      <c r="O33" s="618"/>
      <c r="P33" s="618"/>
      <c r="Q33" s="619"/>
      <c r="R33" s="620">
        <v>1320200</v>
      </c>
      <c r="S33" s="621"/>
      <c r="T33" s="621"/>
      <c r="U33" s="621"/>
      <c r="V33" s="621"/>
      <c r="W33" s="621"/>
      <c r="X33" s="621"/>
      <c r="Y33" s="622"/>
      <c r="Z33" s="673">
        <v>3</v>
      </c>
      <c r="AA33" s="673"/>
      <c r="AB33" s="673"/>
      <c r="AC33" s="673"/>
      <c r="AD33" s="674" t="s">
        <v>222</v>
      </c>
      <c r="AE33" s="674"/>
      <c r="AF33" s="674"/>
      <c r="AG33" s="674"/>
      <c r="AH33" s="674"/>
      <c r="AI33" s="674"/>
      <c r="AJ33" s="674"/>
      <c r="AK33" s="674"/>
      <c r="AL33" s="643" t="s">
        <v>222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14994102</v>
      </c>
      <c r="CS33" s="639"/>
      <c r="CT33" s="639"/>
      <c r="CU33" s="639"/>
      <c r="CV33" s="639"/>
      <c r="CW33" s="639"/>
      <c r="CX33" s="639"/>
      <c r="CY33" s="640"/>
      <c r="CZ33" s="623">
        <v>35.299999999999997</v>
      </c>
      <c r="DA33" s="641"/>
      <c r="DB33" s="641"/>
      <c r="DC33" s="642"/>
      <c r="DD33" s="626">
        <v>12174124</v>
      </c>
      <c r="DE33" s="639"/>
      <c r="DF33" s="639"/>
      <c r="DG33" s="639"/>
      <c r="DH33" s="639"/>
      <c r="DI33" s="639"/>
      <c r="DJ33" s="639"/>
      <c r="DK33" s="640"/>
      <c r="DL33" s="626">
        <v>9040040</v>
      </c>
      <c r="DM33" s="639"/>
      <c r="DN33" s="639"/>
      <c r="DO33" s="639"/>
      <c r="DP33" s="639"/>
      <c r="DQ33" s="639"/>
      <c r="DR33" s="639"/>
      <c r="DS33" s="639"/>
      <c r="DT33" s="639"/>
      <c r="DU33" s="639"/>
      <c r="DV33" s="640"/>
      <c r="DW33" s="643">
        <v>43.1</v>
      </c>
      <c r="DX33" s="644"/>
      <c r="DY33" s="644"/>
      <c r="DZ33" s="644"/>
      <c r="EA33" s="644"/>
      <c r="EB33" s="644"/>
      <c r="EC33" s="645"/>
    </row>
    <row r="34" spans="2:133" ht="11.25" customHeight="1">
      <c r="B34" s="617" t="s">
        <v>303</v>
      </c>
      <c r="C34" s="618"/>
      <c r="D34" s="618"/>
      <c r="E34" s="618"/>
      <c r="F34" s="618"/>
      <c r="G34" s="618"/>
      <c r="H34" s="618"/>
      <c r="I34" s="618"/>
      <c r="J34" s="618"/>
      <c r="K34" s="618"/>
      <c r="L34" s="618"/>
      <c r="M34" s="618"/>
      <c r="N34" s="618"/>
      <c r="O34" s="618"/>
      <c r="P34" s="618"/>
      <c r="Q34" s="619"/>
      <c r="R34" s="620" t="s">
        <v>222</v>
      </c>
      <c r="S34" s="621"/>
      <c r="T34" s="621"/>
      <c r="U34" s="621"/>
      <c r="V34" s="621"/>
      <c r="W34" s="621"/>
      <c r="X34" s="621"/>
      <c r="Y34" s="622"/>
      <c r="Z34" s="673" t="s">
        <v>222</v>
      </c>
      <c r="AA34" s="673"/>
      <c r="AB34" s="673"/>
      <c r="AC34" s="673"/>
      <c r="AD34" s="674" t="s">
        <v>222</v>
      </c>
      <c r="AE34" s="674"/>
      <c r="AF34" s="674"/>
      <c r="AG34" s="674"/>
      <c r="AH34" s="674"/>
      <c r="AI34" s="674"/>
      <c r="AJ34" s="674"/>
      <c r="AK34" s="674"/>
      <c r="AL34" s="643" t="s">
        <v>222</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6199573</v>
      </c>
      <c r="CS34" s="621"/>
      <c r="CT34" s="621"/>
      <c r="CU34" s="621"/>
      <c r="CV34" s="621"/>
      <c r="CW34" s="621"/>
      <c r="CX34" s="621"/>
      <c r="CY34" s="622"/>
      <c r="CZ34" s="623">
        <v>14.6</v>
      </c>
      <c r="DA34" s="641"/>
      <c r="DB34" s="641"/>
      <c r="DC34" s="642"/>
      <c r="DD34" s="626">
        <v>4415400</v>
      </c>
      <c r="DE34" s="621"/>
      <c r="DF34" s="621"/>
      <c r="DG34" s="621"/>
      <c r="DH34" s="621"/>
      <c r="DI34" s="621"/>
      <c r="DJ34" s="621"/>
      <c r="DK34" s="622"/>
      <c r="DL34" s="626">
        <v>3797135</v>
      </c>
      <c r="DM34" s="621"/>
      <c r="DN34" s="621"/>
      <c r="DO34" s="621"/>
      <c r="DP34" s="621"/>
      <c r="DQ34" s="621"/>
      <c r="DR34" s="621"/>
      <c r="DS34" s="621"/>
      <c r="DT34" s="621"/>
      <c r="DU34" s="621"/>
      <c r="DV34" s="622"/>
      <c r="DW34" s="643">
        <v>18.100000000000001</v>
      </c>
      <c r="DX34" s="644"/>
      <c r="DY34" s="644"/>
      <c r="DZ34" s="644"/>
      <c r="EA34" s="644"/>
      <c r="EB34" s="644"/>
      <c r="EC34" s="645"/>
    </row>
    <row r="35" spans="2:133" ht="11.25" customHeight="1">
      <c r="B35" s="617" t="s">
        <v>307</v>
      </c>
      <c r="C35" s="618"/>
      <c r="D35" s="618"/>
      <c r="E35" s="618"/>
      <c r="F35" s="618"/>
      <c r="G35" s="618"/>
      <c r="H35" s="618"/>
      <c r="I35" s="618"/>
      <c r="J35" s="618"/>
      <c r="K35" s="618"/>
      <c r="L35" s="618"/>
      <c r="M35" s="618"/>
      <c r="N35" s="618"/>
      <c r="O35" s="618"/>
      <c r="P35" s="618"/>
      <c r="Q35" s="619"/>
      <c r="R35" s="620">
        <v>272700</v>
      </c>
      <c r="S35" s="621"/>
      <c r="T35" s="621"/>
      <c r="U35" s="621"/>
      <c r="V35" s="621"/>
      <c r="W35" s="621"/>
      <c r="X35" s="621"/>
      <c r="Y35" s="622"/>
      <c r="Z35" s="673">
        <v>0.6</v>
      </c>
      <c r="AA35" s="673"/>
      <c r="AB35" s="673"/>
      <c r="AC35" s="673"/>
      <c r="AD35" s="674" t="s">
        <v>222</v>
      </c>
      <c r="AE35" s="674"/>
      <c r="AF35" s="674"/>
      <c r="AG35" s="674"/>
      <c r="AH35" s="674"/>
      <c r="AI35" s="674"/>
      <c r="AJ35" s="674"/>
      <c r="AK35" s="674"/>
      <c r="AL35" s="643" t="s">
        <v>222</v>
      </c>
      <c r="AM35" s="675"/>
      <c r="AN35" s="675"/>
      <c r="AO35" s="676"/>
      <c r="AP35" s="188"/>
      <c r="AQ35" s="677" t="s">
        <v>308</v>
      </c>
      <c r="AR35" s="678"/>
      <c r="AS35" s="678"/>
      <c r="AT35" s="678"/>
      <c r="AU35" s="678"/>
      <c r="AV35" s="678"/>
      <c r="AW35" s="678"/>
      <c r="AX35" s="678"/>
      <c r="AY35" s="679"/>
      <c r="AZ35" s="670">
        <v>4523042</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370491</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240909</v>
      </c>
      <c r="CS35" s="639"/>
      <c r="CT35" s="639"/>
      <c r="CU35" s="639"/>
      <c r="CV35" s="639"/>
      <c r="CW35" s="639"/>
      <c r="CX35" s="639"/>
      <c r="CY35" s="640"/>
      <c r="CZ35" s="623">
        <v>0.6</v>
      </c>
      <c r="DA35" s="641"/>
      <c r="DB35" s="641"/>
      <c r="DC35" s="642"/>
      <c r="DD35" s="626">
        <v>218704</v>
      </c>
      <c r="DE35" s="639"/>
      <c r="DF35" s="639"/>
      <c r="DG35" s="639"/>
      <c r="DH35" s="639"/>
      <c r="DI35" s="639"/>
      <c r="DJ35" s="639"/>
      <c r="DK35" s="640"/>
      <c r="DL35" s="626">
        <v>218704</v>
      </c>
      <c r="DM35" s="639"/>
      <c r="DN35" s="639"/>
      <c r="DO35" s="639"/>
      <c r="DP35" s="639"/>
      <c r="DQ35" s="639"/>
      <c r="DR35" s="639"/>
      <c r="DS35" s="639"/>
      <c r="DT35" s="639"/>
      <c r="DU35" s="639"/>
      <c r="DV35" s="640"/>
      <c r="DW35" s="643">
        <v>1</v>
      </c>
      <c r="DX35" s="644"/>
      <c r="DY35" s="644"/>
      <c r="DZ35" s="644"/>
      <c r="EA35" s="644"/>
      <c r="EB35" s="644"/>
      <c r="EC35" s="645"/>
    </row>
    <row r="36" spans="2:133" ht="11.25" customHeight="1">
      <c r="B36" s="601" t="s">
        <v>311</v>
      </c>
      <c r="C36" s="602"/>
      <c r="D36" s="602"/>
      <c r="E36" s="602"/>
      <c r="F36" s="602"/>
      <c r="G36" s="602"/>
      <c r="H36" s="602"/>
      <c r="I36" s="602"/>
      <c r="J36" s="602"/>
      <c r="K36" s="602"/>
      <c r="L36" s="602"/>
      <c r="M36" s="602"/>
      <c r="N36" s="602"/>
      <c r="O36" s="602"/>
      <c r="P36" s="602"/>
      <c r="Q36" s="603"/>
      <c r="R36" s="604">
        <v>43841958</v>
      </c>
      <c r="S36" s="661"/>
      <c r="T36" s="661"/>
      <c r="U36" s="661"/>
      <c r="V36" s="661"/>
      <c r="W36" s="661"/>
      <c r="X36" s="661"/>
      <c r="Y36" s="664"/>
      <c r="Z36" s="665">
        <v>100</v>
      </c>
      <c r="AA36" s="665"/>
      <c r="AB36" s="665"/>
      <c r="AC36" s="665"/>
      <c r="AD36" s="666">
        <v>20716741</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532060</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-533281</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2961845</v>
      </c>
      <c r="CS36" s="621"/>
      <c r="CT36" s="621"/>
      <c r="CU36" s="621"/>
      <c r="CV36" s="621"/>
      <c r="CW36" s="621"/>
      <c r="CX36" s="621"/>
      <c r="CY36" s="622"/>
      <c r="CZ36" s="623">
        <v>7</v>
      </c>
      <c r="DA36" s="641"/>
      <c r="DB36" s="641"/>
      <c r="DC36" s="642"/>
      <c r="DD36" s="626">
        <v>2490764</v>
      </c>
      <c r="DE36" s="621"/>
      <c r="DF36" s="621"/>
      <c r="DG36" s="621"/>
      <c r="DH36" s="621"/>
      <c r="DI36" s="621"/>
      <c r="DJ36" s="621"/>
      <c r="DK36" s="622"/>
      <c r="DL36" s="626">
        <v>2119272</v>
      </c>
      <c r="DM36" s="621"/>
      <c r="DN36" s="621"/>
      <c r="DO36" s="621"/>
      <c r="DP36" s="621"/>
      <c r="DQ36" s="621"/>
      <c r="DR36" s="621"/>
      <c r="DS36" s="621"/>
      <c r="DT36" s="621"/>
      <c r="DU36" s="621"/>
      <c r="DV36" s="622"/>
      <c r="DW36" s="643">
        <v>10.1</v>
      </c>
      <c r="DX36" s="644"/>
      <c r="DY36" s="644"/>
      <c r="DZ36" s="644"/>
      <c r="EA36" s="644"/>
      <c r="EB36" s="644"/>
      <c r="EC36" s="645"/>
    </row>
    <row r="37" spans="2:133" ht="11.25" customHeight="1">
      <c r="AQ37" s="646" t="s">
        <v>315</v>
      </c>
      <c r="AR37" s="647"/>
      <c r="AS37" s="647"/>
      <c r="AT37" s="647"/>
      <c r="AU37" s="647"/>
      <c r="AV37" s="647"/>
      <c r="AW37" s="647"/>
      <c r="AX37" s="647"/>
      <c r="AY37" s="648"/>
      <c r="AZ37" s="620">
        <v>251240</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17557</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357322</v>
      </c>
      <c r="CS37" s="639"/>
      <c r="CT37" s="639"/>
      <c r="CU37" s="639"/>
      <c r="CV37" s="639"/>
      <c r="CW37" s="639"/>
      <c r="CX37" s="639"/>
      <c r="CY37" s="640"/>
      <c r="CZ37" s="623">
        <v>0.8</v>
      </c>
      <c r="DA37" s="641"/>
      <c r="DB37" s="641"/>
      <c r="DC37" s="642"/>
      <c r="DD37" s="626">
        <v>357322</v>
      </c>
      <c r="DE37" s="639"/>
      <c r="DF37" s="639"/>
      <c r="DG37" s="639"/>
      <c r="DH37" s="639"/>
      <c r="DI37" s="639"/>
      <c r="DJ37" s="639"/>
      <c r="DK37" s="640"/>
      <c r="DL37" s="626">
        <v>298133</v>
      </c>
      <c r="DM37" s="639"/>
      <c r="DN37" s="639"/>
      <c r="DO37" s="639"/>
      <c r="DP37" s="639"/>
      <c r="DQ37" s="639"/>
      <c r="DR37" s="639"/>
      <c r="DS37" s="639"/>
      <c r="DT37" s="639"/>
      <c r="DU37" s="639"/>
      <c r="DV37" s="640"/>
      <c r="DW37" s="643">
        <v>1.4</v>
      </c>
      <c r="DX37" s="644"/>
      <c r="DY37" s="644"/>
      <c r="DZ37" s="644"/>
      <c r="EA37" s="644"/>
      <c r="EB37" s="644"/>
      <c r="EC37" s="645"/>
    </row>
    <row r="38" spans="2:133" ht="11.25" customHeight="1">
      <c r="AQ38" s="646" t="s">
        <v>318</v>
      </c>
      <c r="AR38" s="647"/>
      <c r="AS38" s="647"/>
      <c r="AT38" s="647"/>
      <c r="AU38" s="647"/>
      <c r="AV38" s="647"/>
      <c r="AW38" s="647"/>
      <c r="AX38" s="647"/>
      <c r="AY38" s="648"/>
      <c r="AZ38" s="620">
        <v>17311</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27731</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4505731</v>
      </c>
      <c r="CS38" s="621"/>
      <c r="CT38" s="621"/>
      <c r="CU38" s="621"/>
      <c r="CV38" s="621"/>
      <c r="CW38" s="621"/>
      <c r="CX38" s="621"/>
      <c r="CY38" s="622"/>
      <c r="CZ38" s="623">
        <v>10.6</v>
      </c>
      <c r="DA38" s="641"/>
      <c r="DB38" s="641"/>
      <c r="DC38" s="642"/>
      <c r="DD38" s="626">
        <v>3973185</v>
      </c>
      <c r="DE38" s="621"/>
      <c r="DF38" s="621"/>
      <c r="DG38" s="621"/>
      <c r="DH38" s="621"/>
      <c r="DI38" s="621"/>
      <c r="DJ38" s="621"/>
      <c r="DK38" s="622"/>
      <c r="DL38" s="626">
        <v>2904929</v>
      </c>
      <c r="DM38" s="621"/>
      <c r="DN38" s="621"/>
      <c r="DO38" s="621"/>
      <c r="DP38" s="621"/>
      <c r="DQ38" s="621"/>
      <c r="DR38" s="621"/>
      <c r="DS38" s="621"/>
      <c r="DT38" s="621"/>
      <c r="DU38" s="621"/>
      <c r="DV38" s="622"/>
      <c r="DW38" s="643">
        <v>13.8</v>
      </c>
      <c r="DX38" s="644"/>
      <c r="DY38" s="644"/>
      <c r="DZ38" s="644"/>
      <c r="EA38" s="644"/>
      <c r="EB38" s="644"/>
      <c r="EC38" s="645"/>
    </row>
    <row r="39" spans="2:133" ht="11.25" customHeight="1">
      <c r="AQ39" s="646" t="s">
        <v>321</v>
      </c>
      <c r="AR39" s="647"/>
      <c r="AS39" s="647"/>
      <c r="AT39" s="647"/>
      <c r="AU39" s="647"/>
      <c r="AV39" s="647"/>
      <c r="AW39" s="647"/>
      <c r="AX39" s="647"/>
      <c r="AY39" s="648"/>
      <c r="AZ39" s="620" t="s">
        <v>322</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92</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1080044</v>
      </c>
      <c r="CS39" s="639"/>
      <c r="CT39" s="639"/>
      <c r="CU39" s="639"/>
      <c r="CV39" s="639"/>
      <c r="CW39" s="639"/>
      <c r="CX39" s="639"/>
      <c r="CY39" s="640"/>
      <c r="CZ39" s="623">
        <v>2.5</v>
      </c>
      <c r="DA39" s="641"/>
      <c r="DB39" s="641"/>
      <c r="DC39" s="642"/>
      <c r="DD39" s="626">
        <v>1076071</v>
      </c>
      <c r="DE39" s="639"/>
      <c r="DF39" s="639"/>
      <c r="DG39" s="639"/>
      <c r="DH39" s="639"/>
      <c r="DI39" s="639"/>
      <c r="DJ39" s="639"/>
      <c r="DK39" s="640"/>
      <c r="DL39" s="626" t="s">
        <v>322</v>
      </c>
      <c r="DM39" s="639"/>
      <c r="DN39" s="639"/>
      <c r="DO39" s="639"/>
      <c r="DP39" s="639"/>
      <c r="DQ39" s="639"/>
      <c r="DR39" s="639"/>
      <c r="DS39" s="639"/>
      <c r="DT39" s="639"/>
      <c r="DU39" s="639"/>
      <c r="DV39" s="640"/>
      <c r="DW39" s="643" t="s">
        <v>322</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1385303</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95</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6000</v>
      </c>
      <c r="CS40" s="621"/>
      <c r="CT40" s="621"/>
      <c r="CU40" s="621"/>
      <c r="CV40" s="621"/>
      <c r="CW40" s="621"/>
      <c r="CX40" s="621"/>
      <c r="CY40" s="622"/>
      <c r="CZ40" s="623">
        <v>0</v>
      </c>
      <c r="DA40" s="641"/>
      <c r="DB40" s="641"/>
      <c r="DC40" s="642"/>
      <c r="DD40" s="626" t="s">
        <v>322</v>
      </c>
      <c r="DE40" s="621"/>
      <c r="DF40" s="621"/>
      <c r="DG40" s="621"/>
      <c r="DH40" s="621"/>
      <c r="DI40" s="621"/>
      <c r="DJ40" s="621"/>
      <c r="DK40" s="622"/>
      <c r="DL40" s="626" t="s">
        <v>322</v>
      </c>
      <c r="DM40" s="621"/>
      <c r="DN40" s="621"/>
      <c r="DO40" s="621"/>
      <c r="DP40" s="621"/>
      <c r="DQ40" s="621"/>
      <c r="DR40" s="621"/>
      <c r="DS40" s="621"/>
      <c r="DT40" s="621"/>
      <c r="DU40" s="621"/>
      <c r="DV40" s="622"/>
      <c r="DW40" s="643" t="s">
        <v>322</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2337128</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283</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4934857</v>
      </c>
      <c r="CS42" s="621"/>
      <c r="CT42" s="621"/>
      <c r="CU42" s="621"/>
      <c r="CV42" s="621"/>
      <c r="CW42" s="621"/>
      <c r="CX42" s="621"/>
      <c r="CY42" s="622"/>
      <c r="CZ42" s="623">
        <v>11.6</v>
      </c>
      <c r="DA42" s="624"/>
      <c r="DB42" s="624"/>
      <c r="DC42" s="625"/>
      <c r="DD42" s="626">
        <v>806675</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124871</v>
      </c>
      <c r="CS43" s="639"/>
      <c r="CT43" s="639"/>
      <c r="CU43" s="639"/>
      <c r="CV43" s="639"/>
      <c r="CW43" s="639"/>
      <c r="CX43" s="639"/>
      <c r="CY43" s="640"/>
      <c r="CZ43" s="623">
        <v>0.3</v>
      </c>
      <c r="DA43" s="641"/>
      <c r="DB43" s="641"/>
      <c r="DC43" s="642"/>
      <c r="DD43" s="626">
        <v>124871</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337</v>
      </c>
      <c r="CD44" s="633" t="s">
        <v>289</v>
      </c>
      <c r="CE44" s="634"/>
      <c r="CF44" s="617" t="s">
        <v>338</v>
      </c>
      <c r="CG44" s="618"/>
      <c r="CH44" s="618"/>
      <c r="CI44" s="618"/>
      <c r="CJ44" s="618"/>
      <c r="CK44" s="618"/>
      <c r="CL44" s="618"/>
      <c r="CM44" s="618"/>
      <c r="CN44" s="618"/>
      <c r="CO44" s="618"/>
      <c r="CP44" s="618"/>
      <c r="CQ44" s="619"/>
      <c r="CR44" s="620">
        <v>4934857</v>
      </c>
      <c r="CS44" s="621"/>
      <c r="CT44" s="621"/>
      <c r="CU44" s="621"/>
      <c r="CV44" s="621"/>
      <c r="CW44" s="621"/>
      <c r="CX44" s="621"/>
      <c r="CY44" s="622"/>
      <c r="CZ44" s="623">
        <v>11.6</v>
      </c>
      <c r="DA44" s="624"/>
      <c r="DB44" s="624"/>
      <c r="DC44" s="625"/>
      <c r="DD44" s="626">
        <v>806675</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339</v>
      </c>
      <c r="CG45" s="618"/>
      <c r="CH45" s="618"/>
      <c r="CI45" s="618"/>
      <c r="CJ45" s="618"/>
      <c r="CK45" s="618"/>
      <c r="CL45" s="618"/>
      <c r="CM45" s="618"/>
      <c r="CN45" s="618"/>
      <c r="CO45" s="618"/>
      <c r="CP45" s="618"/>
      <c r="CQ45" s="619"/>
      <c r="CR45" s="620">
        <v>3031188</v>
      </c>
      <c r="CS45" s="639"/>
      <c r="CT45" s="639"/>
      <c r="CU45" s="639"/>
      <c r="CV45" s="639"/>
      <c r="CW45" s="639"/>
      <c r="CX45" s="639"/>
      <c r="CY45" s="640"/>
      <c r="CZ45" s="623">
        <v>7.1</v>
      </c>
      <c r="DA45" s="641"/>
      <c r="DB45" s="641"/>
      <c r="DC45" s="642"/>
      <c r="DD45" s="626">
        <v>81322</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340</v>
      </c>
      <c r="CG46" s="618"/>
      <c r="CH46" s="618"/>
      <c r="CI46" s="618"/>
      <c r="CJ46" s="618"/>
      <c r="CK46" s="618"/>
      <c r="CL46" s="618"/>
      <c r="CM46" s="618"/>
      <c r="CN46" s="618"/>
      <c r="CO46" s="618"/>
      <c r="CP46" s="618"/>
      <c r="CQ46" s="619"/>
      <c r="CR46" s="620">
        <v>1903669</v>
      </c>
      <c r="CS46" s="621"/>
      <c r="CT46" s="621"/>
      <c r="CU46" s="621"/>
      <c r="CV46" s="621"/>
      <c r="CW46" s="621"/>
      <c r="CX46" s="621"/>
      <c r="CY46" s="622"/>
      <c r="CZ46" s="623">
        <v>4.5</v>
      </c>
      <c r="DA46" s="624"/>
      <c r="DB46" s="624"/>
      <c r="DC46" s="625"/>
      <c r="DD46" s="626">
        <v>725353</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341</v>
      </c>
      <c r="CG47" s="618"/>
      <c r="CH47" s="618"/>
      <c r="CI47" s="618"/>
      <c r="CJ47" s="618"/>
      <c r="CK47" s="618"/>
      <c r="CL47" s="618"/>
      <c r="CM47" s="618"/>
      <c r="CN47" s="618"/>
      <c r="CO47" s="618"/>
      <c r="CP47" s="618"/>
      <c r="CQ47" s="619"/>
      <c r="CR47" s="620" t="s">
        <v>222</v>
      </c>
      <c r="CS47" s="639"/>
      <c r="CT47" s="639"/>
      <c r="CU47" s="639"/>
      <c r="CV47" s="639"/>
      <c r="CW47" s="639"/>
      <c r="CX47" s="639"/>
      <c r="CY47" s="640"/>
      <c r="CZ47" s="623" t="s">
        <v>222</v>
      </c>
      <c r="DA47" s="641"/>
      <c r="DB47" s="641"/>
      <c r="DC47" s="642"/>
      <c r="DD47" s="626" t="s">
        <v>222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342</v>
      </c>
      <c r="CG48" s="618"/>
      <c r="CH48" s="618"/>
      <c r="CI48" s="618"/>
      <c r="CJ48" s="618"/>
      <c r="CK48" s="618"/>
      <c r="CL48" s="618"/>
      <c r="CM48" s="618"/>
      <c r="CN48" s="618"/>
      <c r="CO48" s="618"/>
      <c r="CP48" s="618"/>
      <c r="CQ48" s="619"/>
      <c r="CR48" s="620" t="s">
        <v>222</v>
      </c>
      <c r="CS48" s="621"/>
      <c r="CT48" s="621"/>
      <c r="CU48" s="621"/>
      <c r="CV48" s="621"/>
      <c r="CW48" s="621"/>
      <c r="CX48" s="621"/>
      <c r="CY48" s="622"/>
      <c r="CZ48" s="623" t="s">
        <v>222</v>
      </c>
      <c r="DA48" s="624"/>
      <c r="DB48" s="624"/>
      <c r="DC48" s="625"/>
      <c r="DD48" s="626" t="s">
        <v>222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343</v>
      </c>
      <c r="CE49" s="602"/>
      <c r="CF49" s="602"/>
      <c r="CG49" s="602"/>
      <c r="CH49" s="602"/>
      <c r="CI49" s="602"/>
      <c r="CJ49" s="602"/>
      <c r="CK49" s="602"/>
      <c r="CL49" s="602"/>
      <c r="CM49" s="602"/>
      <c r="CN49" s="602"/>
      <c r="CO49" s="602"/>
      <c r="CP49" s="602"/>
      <c r="CQ49" s="603"/>
      <c r="CR49" s="604">
        <v>42505442</v>
      </c>
      <c r="CS49" s="605"/>
      <c r="CT49" s="605"/>
      <c r="CU49" s="605"/>
      <c r="CV49" s="605"/>
      <c r="CW49" s="605"/>
      <c r="CX49" s="605"/>
      <c r="CY49" s="606"/>
      <c r="CZ49" s="607">
        <v>100</v>
      </c>
      <c r="DA49" s="608"/>
      <c r="DB49" s="608"/>
      <c r="DC49" s="609"/>
      <c r="DD49" s="610">
        <v>23989605</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0" zoomScaleNormal="5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345</v>
      </c>
      <c r="DK2" s="1140"/>
      <c r="DL2" s="1140"/>
      <c r="DM2" s="1140"/>
      <c r="DN2" s="1140"/>
      <c r="DO2" s="1141"/>
      <c r="DP2" s="202"/>
      <c r="DQ2" s="1139" t="s">
        <v>346</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347</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349</v>
      </c>
      <c r="B5" s="1025"/>
      <c r="C5" s="1025"/>
      <c r="D5" s="1025"/>
      <c r="E5" s="1025"/>
      <c r="F5" s="1025"/>
      <c r="G5" s="1025"/>
      <c r="H5" s="1025"/>
      <c r="I5" s="1025"/>
      <c r="J5" s="1025"/>
      <c r="K5" s="1025"/>
      <c r="L5" s="1025"/>
      <c r="M5" s="1025"/>
      <c r="N5" s="1025"/>
      <c r="O5" s="1025"/>
      <c r="P5" s="1026"/>
      <c r="Q5" s="1030" t="s">
        <v>350</v>
      </c>
      <c r="R5" s="1031"/>
      <c r="S5" s="1031"/>
      <c r="T5" s="1031"/>
      <c r="U5" s="1032"/>
      <c r="V5" s="1030" t="s">
        <v>351</v>
      </c>
      <c r="W5" s="1031"/>
      <c r="X5" s="1031"/>
      <c r="Y5" s="1031"/>
      <c r="Z5" s="1032"/>
      <c r="AA5" s="1030" t="s">
        <v>352</v>
      </c>
      <c r="AB5" s="1031"/>
      <c r="AC5" s="1031"/>
      <c r="AD5" s="1031"/>
      <c r="AE5" s="1031"/>
      <c r="AF5" s="1142" t="s">
        <v>353</v>
      </c>
      <c r="AG5" s="1031"/>
      <c r="AH5" s="1031"/>
      <c r="AI5" s="1031"/>
      <c r="AJ5" s="1046"/>
      <c r="AK5" s="1031" t="s">
        <v>354</v>
      </c>
      <c r="AL5" s="1031"/>
      <c r="AM5" s="1031"/>
      <c r="AN5" s="1031"/>
      <c r="AO5" s="1032"/>
      <c r="AP5" s="1030" t="s">
        <v>355</v>
      </c>
      <c r="AQ5" s="1031"/>
      <c r="AR5" s="1031"/>
      <c r="AS5" s="1031"/>
      <c r="AT5" s="1032"/>
      <c r="AU5" s="1030" t="s">
        <v>356</v>
      </c>
      <c r="AV5" s="1031"/>
      <c r="AW5" s="1031"/>
      <c r="AX5" s="1031"/>
      <c r="AY5" s="1046"/>
      <c r="AZ5" s="209"/>
      <c r="BA5" s="209"/>
      <c r="BB5" s="209"/>
      <c r="BC5" s="209"/>
      <c r="BD5" s="209"/>
      <c r="BE5" s="210"/>
      <c r="BF5" s="210"/>
      <c r="BG5" s="210"/>
      <c r="BH5" s="210"/>
      <c r="BI5" s="210"/>
      <c r="BJ5" s="210"/>
      <c r="BK5" s="210"/>
      <c r="BL5" s="210"/>
      <c r="BM5" s="210"/>
      <c r="BN5" s="210"/>
      <c r="BO5" s="210"/>
      <c r="BP5" s="210"/>
      <c r="BQ5" s="1024" t="s">
        <v>357</v>
      </c>
      <c r="BR5" s="1025"/>
      <c r="BS5" s="1025"/>
      <c r="BT5" s="1025"/>
      <c r="BU5" s="1025"/>
      <c r="BV5" s="1025"/>
      <c r="BW5" s="1025"/>
      <c r="BX5" s="1025"/>
      <c r="BY5" s="1025"/>
      <c r="BZ5" s="1025"/>
      <c r="CA5" s="1025"/>
      <c r="CB5" s="1025"/>
      <c r="CC5" s="1025"/>
      <c r="CD5" s="1025"/>
      <c r="CE5" s="1025"/>
      <c r="CF5" s="1025"/>
      <c r="CG5" s="1026"/>
      <c r="CH5" s="1030" t="s">
        <v>358</v>
      </c>
      <c r="CI5" s="1031"/>
      <c r="CJ5" s="1031"/>
      <c r="CK5" s="1031"/>
      <c r="CL5" s="1032"/>
      <c r="CM5" s="1030" t="s">
        <v>359</v>
      </c>
      <c r="CN5" s="1031"/>
      <c r="CO5" s="1031"/>
      <c r="CP5" s="1031"/>
      <c r="CQ5" s="1032"/>
      <c r="CR5" s="1030" t="s">
        <v>360</v>
      </c>
      <c r="CS5" s="1031"/>
      <c r="CT5" s="1031"/>
      <c r="CU5" s="1031"/>
      <c r="CV5" s="1032"/>
      <c r="CW5" s="1030" t="s">
        <v>361</v>
      </c>
      <c r="CX5" s="1031"/>
      <c r="CY5" s="1031"/>
      <c r="CZ5" s="1031"/>
      <c r="DA5" s="1032"/>
      <c r="DB5" s="1030" t="s">
        <v>362</v>
      </c>
      <c r="DC5" s="1031"/>
      <c r="DD5" s="1031"/>
      <c r="DE5" s="1031"/>
      <c r="DF5" s="1032"/>
      <c r="DG5" s="1127" t="s">
        <v>363</v>
      </c>
      <c r="DH5" s="1128"/>
      <c r="DI5" s="1128"/>
      <c r="DJ5" s="1128"/>
      <c r="DK5" s="1129"/>
      <c r="DL5" s="1127" t="s">
        <v>364</v>
      </c>
      <c r="DM5" s="1128"/>
      <c r="DN5" s="1128"/>
      <c r="DO5" s="1128"/>
      <c r="DP5" s="1129"/>
      <c r="DQ5" s="1030" t="s">
        <v>365</v>
      </c>
      <c r="DR5" s="1031"/>
      <c r="DS5" s="1031"/>
      <c r="DT5" s="1031"/>
      <c r="DU5" s="1032"/>
      <c r="DV5" s="1030" t="s">
        <v>356</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366</v>
      </c>
      <c r="C7" s="1080"/>
      <c r="D7" s="1080"/>
      <c r="E7" s="1080"/>
      <c r="F7" s="1080"/>
      <c r="G7" s="1080"/>
      <c r="H7" s="1080"/>
      <c r="I7" s="1080"/>
      <c r="J7" s="1080"/>
      <c r="K7" s="1080"/>
      <c r="L7" s="1080"/>
      <c r="M7" s="1080"/>
      <c r="N7" s="1080"/>
      <c r="O7" s="1080"/>
      <c r="P7" s="1081"/>
      <c r="Q7" s="1133">
        <v>43949</v>
      </c>
      <c r="R7" s="1134"/>
      <c r="S7" s="1134"/>
      <c r="T7" s="1134"/>
      <c r="U7" s="1134"/>
      <c r="V7" s="1134">
        <v>42613</v>
      </c>
      <c r="W7" s="1134"/>
      <c r="X7" s="1134"/>
      <c r="Y7" s="1134"/>
      <c r="Z7" s="1134"/>
      <c r="AA7" s="1134">
        <v>1337</v>
      </c>
      <c r="AB7" s="1134"/>
      <c r="AC7" s="1134"/>
      <c r="AD7" s="1134"/>
      <c r="AE7" s="1135"/>
      <c r="AF7" s="1136">
        <v>1089</v>
      </c>
      <c r="AG7" s="1137"/>
      <c r="AH7" s="1137"/>
      <c r="AI7" s="1137"/>
      <c r="AJ7" s="1138"/>
      <c r="AK7" s="1120">
        <v>2256</v>
      </c>
      <c r="AL7" s="1121"/>
      <c r="AM7" s="1121"/>
      <c r="AN7" s="1121"/>
      <c r="AO7" s="1121"/>
      <c r="AP7" s="1121">
        <v>21523</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547</v>
      </c>
      <c r="BT7" s="1125"/>
      <c r="BU7" s="1125"/>
      <c r="BV7" s="1125"/>
      <c r="BW7" s="1125"/>
      <c r="BX7" s="1125"/>
      <c r="BY7" s="1125"/>
      <c r="BZ7" s="1125"/>
      <c r="CA7" s="1125"/>
      <c r="CB7" s="1125"/>
      <c r="CC7" s="1125"/>
      <c r="CD7" s="1125"/>
      <c r="CE7" s="1125"/>
      <c r="CF7" s="1125"/>
      <c r="CG7" s="1126"/>
      <c r="CH7" s="1117">
        <v>0</v>
      </c>
      <c r="CI7" s="1118"/>
      <c r="CJ7" s="1118"/>
      <c r="CK7" s="1118"/>
      <c r="CL7" s="1119"/>
      <c r="CM7" s="1117">
        <v>16</v>
      </c>
      <c r="CN7" s="1118"/>
      <c r="CO7" s="1118"/>
      <c r="CP7" s="1118"/>
      <c r="CQ7" s="1119"/>
      <c r="CR7" s="1117">
        <v>5</v>
      </c>
      <c r="CS7" s="1118"/>
      <c r="CT7" s="1118"/>
      <c r="CU7" s="1118"/>
      <c r="CV7" s="1119"/>
      <c r="CW7" s="1117" t="s">
        <v>553</v>
      </c>
      <c r="CX7" s="1118"/>
      <c r="CY7" s="1118"/>
      <c r="CZ7" s="1118"/>
      <c r="DA7" s="1119"/>
      <c r="DB7" s="1117">
        <v>100</v>
      </c>
      <c r="DC7" s="1118"/>
      <c r="DD7" s="1118"/>
      <c r="DE7" s="1118"/>
      <c r="DF7" s="1119"/>
      <c r="DG7" s="1117" t="s">
        <v>551</v>
      </c>
      <c r="DH7" s="1118"/>
      <c r="DI7" s="1118"/>
      <c r="DJ7" s="1118"/>
      <c r="DK7" s="1119"/>
      <c r="DL7" s="1117" t="s">
        <v>550</v>
      </c>
      <c r="DM7" s="1118"/>
      <c r="DN7" s="1118"/>
      <c r="DO7" s="1118"/>
      <c r="DP7" s="1119"/>
      <c r="DQ7" s="1117" t="s">
        <v>550</v>
      </c>
      <c r="DR7" s="1118"/>
      <c r="DS7" s="1118"/>
      <c r="DT7" s="1118"/>
      <c r="DU7" s="1119"/>
      <c r="DV7" s="1144"/>
      <c r="DW7" s="1145"/>
      <c r="DX7" s="1145"/>
      <c r="DY7" s="1145"/>
      <c r="DZ7" s="1146"/>
      <c r="EA7" s="207"/>
    </row>
    <row r="8" spans="1:131" s="208" customFormat="1" ht="26.25" customHeight="1">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367</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368</v>
      </c>
      <c r="B23" s="973" t="s">
        <v>369</v>
      </c>
      <c r="C23" s="974"/>
      <c r="D23" s="974"/>
      <c r="E23" s="974"/>
      <c r="F23" s="974"/>
      <c r="G23" s="974"/>
      <c r="H23" s="974"/>
      <c r="I23" s="974"/>
      <c r="J23" s="974"/>
      <c r="K23" s="974"/>
      <c r="L23" s="974"/>
      <c r="M23" s="974"/>
      <c r="N23" s="974"/>
      <c r="O23" s="974"/>
      <c r="P23" s="975"/>
      <c r="Q23" s="1097">
        <v>43842</v>
      </c>
      <c r="R23" s="1098"/>
      <c r="S23" s="1098"/>
      <c r="T23" s="1098"/>
      <c r="U23" s="1098"/>
      <c r="V23" s="1098">
        <v>42505</v>
      </c>
      <c r="W23" s="1098"/>
      <c r="X23" s="1098"/>
      <c r="Y23" s="1098"/>
      <c r="Z23" s="1098"/>
      <c r="AA23" s="1098">
        <v>1337</v>
      </c>
      <c r="AB23" s="1098"/>
      <c r="AC23" s="1098"/>
      <c r="AD23" s="1098"/>
      <c r="AE23" s="1099"/>
      <c r="AF23" s="1100">
        <v>1089</v>
      </c>
      <c r="AG23" s="1098"/>
      <c r="AH23" s="1098"/>
      <c r="AI23" s="1098"/>
      <c r="AJ23" s="1101"/>
      <c r="AK23" s="1102"/>
      <c r="AL23" s="1103"/>
      <c r="AM23" s="1103"/>
      <c r="AN23" s="1103"/>
      <c r="AO23" s="1103"/>
      <c r="AP23" s="1098">
        <v>21523</v>
      </c>
      <c r="AQ23" s="1098"/>
      <c r="AR23" s="1098"/>
      <c r="AS23" s="1098"/>
      <c r="AT23" s="1098"/>
      <c r="AU23" s="1104"/>
      <c r="AV23" s="1104"/>
      <c r="AW23" s="1104"/>
      <c r="AX23" s="1104"/>
      <c r="AY23" s="1105"/>
      <c r="AZ23" s="1094" t="s">
        <v>222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370</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371</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349</v>
      </c>
      <c r="B26" s="1025"/>
      <c r="C26" s="1025"/>
      <c r="D26" s="1025"/>
      <c r="E26" s="1025"/>
      <c r="F26" s="1025"/>
      <c r="G26" s="1025"/>
      <c r="H26" s="1025"/>
      <c r="I26" s="1025"/>
      <c r="J26" s="1025"/>
      <c r="K26" s="1025"/>
      <c r="L26" s="1025"/>
      <c r="M26" s="1025"/>
      <c r="N26" s="1025"/>
      <c r="O26" s="1025"/>
      <c r="P26" s="1026"/>
      <c r="Q26" s="1030" t="s">
        <v>372</v>
      </c>
      <c r="R26" s="1031"/>
      <c r="S26" s="1031"/>
      <c r="T26" s="1031"/>
      <c r="U26" s="1032"/>
      <c r="V26" s="1030" t="s">
        <v>373</v>
      </c>
      <c r="W26" s="1031"/>
      <c r="X26" s="1031"/>
      <c r="Y26" s="1031"/>
      <c r="Z26" s="1032"/>
      <c r="AA26" s="1030" t="s">
        <v>374</v>
      </c>
      <c r="AB26" s="1031"/>
      <c r="AC26" s="1031"/>
      <c r="AD26" s="1031"/>
      <c r="AE26" s="1031"/>
      <c r="AF26" s="1088" t="s">
        <v>375</v>
      </c>
      <c r="AG26" s="1037"/>
      <c r="AH26" s="1037"/>
      <c r="AI26" s="1037"/>
      <c r="AJ26" s="1089"/>
      <c r="AK26" s="1031" t="s">
        <v>376</v>
      </c>
      <c r="AL26" s="1031"/>
      <c r="AM26" s="1031"/>
      <c r="AN26" s="1031"/>
      <c r="AO26" s="1032"/>
      <c r="AP26" s="1030" t="s">
        <v>377</v>
      </c>
      <c r="AQ26" s="1031"/>
      <c r="AR26" s="1031"/>
      <c r="AS26" s="1031"/>
      <c r="AT26" s="1032"/>
      <c r="AU26" s="1030" t="s">
        <v>378</v>
      </c>
      <c r="AV26" s="1031"/>
      <c r="AW26" s="1031"/>
      <c r="AX26" s="1031"/>
      <c r="AY26" s="1032"/>
      <c r="AZ26" s="1030" t="s">
        <v>379</v>
      </c>
      <c r="BA26" s="1031"/>
      <c r="BB26" s="1031"/>
      <c r="BC26" s="1031"/>
      <c r="BD26" s="1032"/>
      <c r="BE26" s="1030" t="s">
        <v>356</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380</v>
      </c>
      <c r="C28" s="1080"/>
      <c r="D28" s="1080"/>
      <c r="E28" s="1080"/>
      <c r="F28" s="1080"/>
      <c r="G28" s="1080"/>
      <c r="H28" s="1080"/>
      <c r="I28" s="1080"/>
      <c r="J28" s="1080"/>
      <c r="K28" s="1080"/>
      <c r="L28" s="1080"/>
      <c r="M28" s="1080"/>
      <c r="N28" s="1080"/>
      <c r="O28" s="1080"/>
      <c r="P28" s="1081"/>
      <c r="Q28" s="1082">
        <v>13880</v>
      </c>
      <c r="R28" s="1083"/>
      <c r="S28" s="1083"/>
      <c r="T28" s="1083"/>
      <c r="U28" s="1083"/>
      <c r="V28" s="1083">
        <v>13509</v>
      </c>
      <c r="W28" s="1083"/>
      <c r="X28" s="1083"/>
      <c r="Y28" s="1083"/>
      <c r="Z28" s="1083"/>
      <c r="AA28" s="1083">
        <v>370</v>
      </c>
      <c r="AB28" s="1083"/>
      <c r="AC28" s="1083"/>
      <c r="AD28" s="1083"/>
      <c r="AE28" s="1084"/>
      <c r="AF28" s="1085">
        <v>370</v>
      </c>
      <c r="AG28" s="1083"/>
      <c r="AH28" s="1083"/>
      <c r="AI28" s="1083"/>
      <c r="AJ28" s="1086"/>
      <c r="AK28" s="1087">
        <v>1463</v>
      </c>
      <c r="AL28" s="1075"/>
      <c r="AM28" s="1075"/>
      <c r="AN28" s="1075"/>
      <c r="AO28" s="1075"/>
      <c r="AP28" s="1075" t="s">
        <v>548</v>
      </c>
      <c r="AQ28" s="1075"/>
      <c r="AR28" s="1075"/>
      <c r="AS28" s="1075"/>
      <c r="AT28" s="1075"/>
      <c r="AU28" s="1075" t="s">
        <v>549</v>
      </c>
      <c r="AV28" s="1075"/>
      <c r="AW28" s="1075"/>
      <c r="AX28" s="1075"/>
      <c r="AY28" s="1075"/>
      <c r="AZ28" s="1076" t="s">
        <v>550</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381</v>
      </c>
      <c r="C29" s="1067"/>
      <c r="D29" s="1067"/>
      <c r="E29" s="1067"/>
      <c r="F29" s="1067"/>
      <c r="G29" s="1067"/>
      <c r="H29" s="1067"/>
      <c r="I29" s="1067"/>
      <c r="J29" s="1067"/>
      <c r="K29" s="1067"/>
      <c r="L29" s="1067"/>
      <c r="M29" s="1067"/>
      <c r="N29" s="1067"/>
      <c r="O29" s="1067"/>
      <c r="P29" s="1068"/>
      <c r="Q29" s="1072">
        <v>8080</v>
      </c>
      <c r="R29" s="1073"/>
      <c r="S29" s="1073"/>
      <c r="T29" s="1073"/>
      <c r="U29" s="1073"/>
      <c r="V29" s="1073">
        <v>7865</v>
      </c>
      <c r="W29" s="1073"/>
      <c r="X29" s="1073"/>
      <c r="Y29" s="1073"/>
      <c r="Z29" s="1073"/>
      <c r="AA29" s="1073">
        <v>215</v>
      </c>
      <c r="AB29" s="1073"/>
      <c r="AC29" s="1073"/>
      <c r="AD29" s="1073"/>
      <c r="AE29" s="1074"/>
      <c r="AF29" s="1048">
        <v>215</v>
      </c>
      <c r="AG29" s="1049"/>
      <c r="AH29" s="1049"/>
      <c r="AI29" s="1049"/>
      <c r="AJ29" s="1050"/>
      <c r="AK29" s="1009">
        <v>1207</v>
      </c>
      <c r="AL29" s="1000"/>
      <c r="AM29" s="1000"/>
      <c r="AN29" s="1000"/>
      <c r="AO29" s="1000"/>
      <c r="AP29" s="1000" t="s">
        <v>550</v>
      </c>
      <c r="AQ29" s="1000"/>
      <c r="AR29" s="1000"/>
      <c r="AS29" s="1000"/>
      <c r="AT29" s="1000"/>
      <c r="AU29" s="1000" t="s">
        <v>551</v>
      </c>
      <c r="AV29" s="1000"/>
      <c r="AW29" s="1000"/>
      <c r="AX29" s="1000"/>
      <c r="AY29" s="1000"/>
      <c r="AZ29" s="1071" t="s">
        <v>551</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382</v>
      </c>
      <c r="C30" s="1067"/>
      <c r="D30" s="1067"/>
      <c r="E30" s="1067"/>
      <c r="F30" s="1067"/>
      <c r="G30" s="1067"/>
      <c r="H30" s="1067"/>
      <c r="I30" s="1067"/>
      <c r="J30" s="1067"/>
      <c r="K30" s="1067"/>
      <c r="L30" s="1067"/>
      <c r="M30" s="1067"/>
      <c r="N30" s="1067"/>
      <c r="O30" s="1067"/>
      <c r="P30" s="1068"/>
      <c r="Q30" s="1072">
        <v>2230</v>
      </c>
      <c r="R30" s="1073"/>
      <c r="S30" s="1073"/>
      <c r="T30" s="1073"/>
      <c r="U30" s="1073"/>
      <c r="V30" s="1073">
        <v>2206</v>
      </c>
      <c r="W30" s="1073"/>
      <c r="X30" s="1073"/>
      <c r="Y30" s="1073"/>
      <c r="Z30" s="1073"/>
      <c r="AA30" s="1073">
        <v>25</v>
      </c>
      <c r="AB30" s="1073"/>
      <c r="AC30" s="1073"/>
      <c r="AD30" s="1073"/>
      <c r="AE30" s="1074"/>
      <c r="AF30" s="1048">
        <v>25</v>
      </c>
      <c r="AG30" s="1049"/>
      <c r="AH30" s="1049"/>
      <c r="AI30" s="1049"/>
      <c r="AJ30" s="1050"/>
      <c r="AK30" s="1009">
        <v>1151</v>
      </c>
      <c r="AL30" s="1000"/>
      <c r="AM30" s="1000"/>
      <c r="AN30" s="1000"/>
      <c r="AO30" s="1000"/>
      <c r="AP30" s="1000" t="s">
        <v>484</v>
      </c>
      <c r="AQ30" s="1000"/>
      <c r="AR30" s="1000"/>
      <c r="AS30" s="1000"/>
      <c r="AT30" s="1000"/>
      <c r="AU30" s="1000" t="s">
        <v>484</v>
      </c>
      <c r="AV30" s="1000"/>
      <c r="AW30" s="1000"/>
      <c r="AX30" s="1000"/>
      <c r="AY30" s="1000"/>
      <c r="AZ30" s="1071" t="s">
        <v>484</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383</v>
      </c>
      <c r="C31" s="1067"/>
      <c r="D31" s="1067"/>
      <c r="E31" s="1067"/>
      <c r="F31" s="1067"/>
      <c r="G31" s="1067"/>
      <c r="H31" s="1067"/>
      <c r="I31" s="1067"/>
      <c r="J31" s="1067"/>
      <c r="K31" s="1067"/>
      <c r="L31" s="1067"/>
      <c r="M31" s="1067"/>
      <c r="N31" s="1067"/>
      <c r="O31" s="1067"/>
      <c r="P31" s="1068"/>
      <c r="Q31" s="1072">
        <v>1803</v>
      </c>
      <c r="R31" s="1073"/>
      <c r="S31" s="1073"/>
      <c r="T31" s="1073"/>
      <c r="U31" s="1073"/>
      <c r="V31" s="1073">
        <v>1232</v>
      </c>
      <c r="W31" s="1073"/>
      <c r="X31" s="1073"/>
      <c r="Y31" s="1073"/>
      <c r="Z31" s="1073"/>
      <c r="AA31" s="1073">
        <v>571</v>
      </c>
      <c r="AB31" s="1073"/>
      <c r="AC31" s="1073"/>
      <c r="AD31" s="1073"/>
      <c r="AE31" s="1074"/>
      <c r="AF31" s="1048">
        <v>2010</v>
      </c>
      <c r="AG31" s="1049"/>
      <c r="AH31" s="1049"/>
      <c r="AI31" s="1049"/>
      <c r="AJ31" s="1050"/>
      <c r="AK31" s="1009">
        <v>21</v>
      </c>
      <c r="AL31" s="1000"/>
      <c r="AM31" s="1000"/>
      <c r="AN31" s="1000"/>
      <c r="AO31" s="1000"/>
      <c r="AP31" s="1000">
        <v>149</v>
      </c>
      <c r="AQ31" s="1000"/>
      <c r="AR31" s="1000"/>
      <c r="AS31" s="1000"/>
      <c r="AT31" s="1000"/>
      <c r="AU31" s="1000">
        <v>1</v>
      </c>
      <c r="AV31" s="1000"/>
      <c r="AW31" s="1000"/>
      <c r="AX31" s="1000"/>
      <c r="AY31" s="1000"/>
      <c r="AZ31" s="1071" t="s">
        <v>551</v>
      </c>
      <c r="BA31" s="1071"/>
      <c r="BB31" s="1071"/>
      <c r="BC31" s="1071"/>
      <c r="BD31" s="1071"/>
      <c r="BE31" s="1061" t="s">
        <v>384</v>
      </c>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385</v>
      </c>
      <c r="C32" s="1067"/>
      <c r="D32" s="1067"/>
      <c r="E32" s="1067"/>
      <c r="F32" s="1067"/>
      <c r="G32" s="1067"/>
      <c r="H32" s="1067"/>
      <c r="I32" s="1067"/>
      <c r="J32" s="1067"/>
      <c r="K32" s="1067"/>
      <c r="L32" s="1067"/>
      <c r="M32" s="1067"/>
      <c r="N32" s="1067"/>
      <c r="O32" s="1067"/>
      <c r="P32" s="1068"/>
      <c r="Q32" s="1072">
        <v>3114</v>
      </c>
      <c r="R32" s="1073"/>
      <c r="S32" s="1073"/>
      <c r="T32" s="1073"/>
      <c r="U32" s="1073"/>
      <c r="V32" s="1073">
        <v>2696</v>
      </c>
      <c r="W32" s="1073"/>
      <c r="X32" s="1073"/>
      <c r="Y32" s="1073"/>
      <c r="Z32" s="1073"/>
      <c r="AA32" s="1073">
        <v>418</v>
      </c>
      <c r="AB32" s="1073"/>
      <c r="AC32" s="1073"/>
      <c r="AD32" s="1073"/>
      <c r="AE32" s="1074"/>
      <c r="AF32" s="1048">
        <v>418</v>
      </c>
      <c r="AG32" s="1049"/>
      <c r="AH32" s="1049"/>
      <c r="AI32" s="1049"/>
      <c r="AJ32" s="1050"/>
      <c r="AK32" s="1009">
        <v>532</v>
      </c>
      <c r="AL32" s="1000"/>
      <c r="AM32" s="1000"/>
      <c r="AN32" s="1000"/>
      <c r="AO32" s="1000"/>
      <c r="AP32" s="1000">
        <v>5480</v>
      </c>
      <c r="AQ32" s="1000"/>
      <c r="AR32" s="1000"/>
      <c r="AS32" s="1000"/>
      <c r="AT32" s="1000"/>
      <c r="AU32" s="1000">
        <v>3129</v>
      </c>
      <c r="AV32" s="1000"/>
      <c r="AW32" s="1000"/>
      <c r="AX32" s="1000"/>
      <c r="AY32" s="1000"/>
      <c r="AZ32" s="1071" t="s">
        <v>484</v>
      </c>
      <c r="BA32" s="1071"/>
      <c r="BB32" s="1071"/>
      <c r="BC32" s="1071"/>
      <c r="BD32" s="1071"/>
      <c r="BE32" s="1061" t="s">
        <v>386</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387</v>
      </c>
      <c r="C33" s="1067"/>
      <c r="D33" s="1067"/>
      <c r="E33" s="1067"/>
      <c r="F33" s="1067"/>
      <c r="G33" s="1067"/>
      <c r="H33" s="1067"/>
      <c r="I33" s="1067"/>
      <c r="J33" s="1067"/>
      <c r="K33" s="1067"/>
      <c r="L33" s="1067"/>
      <c r="M33" s="1067"/>
      <c r="N33" s="1067"/>
      <c r="O33" s="1067"/>
      <c r="P33" s="1068"/>
      <c r="Q33" s="1072">
        <v>293</v>
      </c>
      <c r="R33" s="1073"/>
      <c r="S33" s="1073"/>
      <c r="T33" s="1073"/>
      <c r="U33" s="1073"/>
      <c r="V33" s="1073">
        <v>281</v>
      </c>
      <c r="W33" s="1073"/>
      <c r="X33" s="1073"/>
      <c r="Y33" s="1073"/>
      <c r="Z33" s="1073"/>
      <c r="AA33" s="1073">
        <v>12</v>
      </c>
      <c r="AB33" s="1073"/>
      <c r="AC33" s="1073"/>
      <c r="AD33" s="1073"/>
      <c r="AE33" s="1074"/>
      <c r="AF33" s="1048">
        <v>28</v>
      </c>
      <c r="AG33" s="1049"/>
      <c r="AH33" s="1049"/>
      <c r="AI33" s="1049"/>
      <c r="AJ33" s="1050"/>
      <c r="AK33" s="1009">
        <v>251</v>
      </c>
      <c r="AL33" s="1000"/>
      <c r="AM33" s="1000"/>
      <c r="AN33" s="1000"/>
      <c r="AO33" s="1000"/>
      <c r="AP33" s="1000" t="s">
        <v>484</v>
      </c>
      <c r="AQ33" s="1000"/>
      <c r="AR33" s="1000"/>
      <c r="AS33" s="1000"/>
      <c r="AT33" s="1000"/>
      <c r="AU33" s="1000" t="s">
        <v>484</v>
      </c>
      <c r="AV33" s="1000"/>
      <c r="AW33" s="1000"/>
      <c r="AX33" s="1000"/>
      <c r="AY33" s="1000"/>
      <c r="AZ33" s="1071" t="s">
        <v>484</v>
      </c>
      <c r="BA33" s="1071"/>
      <c r="BB33" s="1071"/>
      <c r="BC33" s="1071"/>
      <c r="BD33" s="1071"/>
      <c r="BE33" s="1061" t="s">
        <v>386</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388</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368</v>
      </c>
      <c r="B63" s="973" t="s">
        <v>389</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3067</v>
      </c>
      <c r="AG63" s="988"/>
      <c r="AH63" s="988"/>
      <c r="AI63" s="988"/>
      <c r="AJ63" s="1059"/>
      <c r="AK63" s="1060"/>
      <c r="AL63" s="992"/>
      <c r="AM63" s="992"/>
      <c r="AN63" s="992"/>
      <c r="AO63" s="992"/>
      <c r="AP63" s="988">
        <v>5629</v>
      </c>
      <c r="AQ63" s="988"/>
      <c r="AR63" s="988"/>
      <c r="AS63" s="988"/>
      <c r="AT63" s="988"/>
      <c r="AU63" s="988">
        <v>3130</v>
      </c>
      <c r="AV63" s="988"/>
      <c r="AW63" s="988"/>
      <c r="AX63" s="988"/>
      <c r="AY63" s="988"/>
      <c r="AZ63" s="1054"/>
      <c r="BA63" s="1054"/>
      <c r="BB63" s="1054"/>
      <c r="BC63" s="1054"/>
      <c r="BD63" s="1054"/>
      <c r="BE63" s="989"/>
      <c r="BF63" s="989"/>
      <c r="BG63" s="989"/>
      <c r="BH63" s="989"/>
      <c r="BI63" s="990"/>
      <c r="BJ63" s="1055" t="s">
        <v>222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391</v>
      </c>
      <c r="B66" s="1025"/>
      <c r="C66" s="1025"/>
      <c r="D66" s="1025"/>
      <c r="E66" s="1025"/>
      <c r="F66" s="1025"/>
      <c r="G66" s="1025"/>
      <c r="H66" s="1025"/>
      <c r="I66" s="1025"/>
      <c r="J66" s="1025"/>
      <c r="K66" s="1025"/>
      <c r="L66" s="1025"/>
      <c r="M66" s="1025"/>
      <c r="N66" s="1025"/>
      <c r="O66" s="1025"/>
      <c r="P66" s="1026"/>
      <c r="Q66" s="1030" t="s">
        <v>372</v>
      </c>
      <c r="R66" s="1031"/>
      <c r="S66" s="1031"/>
      <c r="T66" s="1031"/>
      <c r="U66" s="1032"/>
      <c r="V66" s="1030" t="s">
        <v>373</v>
      </c>
      <c r="W66" s="1031"/>
      <c r="X66" s="1031"/>
      <c r="Y66" s="1031"/>
      <c r="Z66" s="1032"/>
      <c r="AA66" s="1030" t="s">
        <v>374</v>
      </c>
      <c r="AB66" s="1031"/>
      <c r="AC66" s="1031"/>
      <c r="AD66" s="1031"/>
      <c r="AE66" s="1032"/>
      <c r="AF66" s="1036" t="s">
        <v>375</v>
      </c>
      <c r="AG66" s="1037"/>
      <c r="AH66" s="1037"/>
      <c r="AI66" s="1037"/>
      <c r="AJ66" s="1038"/>
      <c r="AK66" s="1030" t="s">
        <v>376</v>
      </c>
      <c r="AL66" s="1025"/>
      <c r="AM66" s="1025"/>
      <c r="AN66" s="1025"/>
      <c r="AO66" s="1026"/>
      <c r="AP66" s="1030" t="s">
        <v>377</v>
      </c>
      <c r="AQ66" s="1031"/>
      <c r="AR66" s="1031"/>
      <c r="AS66" s="1031"/>
      <c r="AT66" s="1032"/>
      <c r="AU66" s="1030" t="s">
        <v>392</v>
      </c>
      <c r="AV66" s="1031"/>
      <c r="AW66" s="1031"/>
      <c r="AX66" s="1031"/>
      <c r="AY66" s="1032"/>
      <c r="AZ66" s="1030" t="s">
        <v>356</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541</v>
      </c>
      <c r="C68" s="1015"/>
      <c r="D68" s="1015"/>
      <c r="E68" s="1015"/>
      <c r="F68" s="1015"/>
      <c r="G68" s="1015"/>
      <c r="H68" s="1015"/>
      <c r="I68" s="1015"/>
      <c r="J68" s="1015"/>
      <c r="K68" s="1015"/>
      <c r="L68" s="1015"/>
      <c r="M68" s="1015"/>
      <c r="N68" s="1015"/>
      <c r="O68" s="1015"/>
      <c r="P68" s="1016"/>
      <c r="Q68" s="1017">
        <v>10396</v>
      </c>
      <c r="R68" s="1011"/>
      <c r="S68" s="1011"/>
      <c r="T68" s="1011"/>
      <c r="U68" s="1011"/>
      <c r="V68" s="1011">
        <v>10015</v>
      </c>
      <c r="W68" s="1011"/>
      <c r="X68" s="1011"/>
      <c r="Y68" s="1011"/>
      <c r="Z68" s="1011"/>
      <c r="AA68" s="1011">
        <v>381</v>
      </c>
      <c r="AB68" s="1011"/>
      <c r="AC68" s="1011"/>
      <c r="AD68" s="1011"/>
      <c r="AE68" s="1011"/>
      <c r="AF68" s="1011">
        <v>381</v>
      </c>
      <c r="AG68" s="1011"/>
      <c r="AH68" s="1011"/>
      <c r="AI68" s="1011"/>
      <c r="AJ68" s="1011"/>
      <c r="AK68" s="1011" t="s">
        <v>552</v>
      </c>
      <c r="AL68" s="1011"/>
      <c r="AM68" s="1011"/>
      <c r="AN68" s="1011"/>
      <c r="AO68" s="1011"/>
      <c r="AP68" s="1011">
        <v>5055</v>
      </c>
      <c r="AQ68" s="1011"/>
      <c r="AR68" s="1011"/>
      <c r="AS68" s="1011"/>
      <c r="AT68" s="1011"/>
      <c r="AU68" s="1011">
        <v>147</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542</v>
      </c>
      <c r="C69" s="1004"/>
      <c r="D69" s="1004"/>
      <c r="E69" s="1004"/>
      <c r="F69" s="1004"/>
      <c r="G69" s="1004"/>
      <c r="H69" s="1004"/>
      <c r="I69" s="1004"/>
      <c r="J69" s="1004"/>
      <c r="K69" s="1004"/>
      <c r="L69" s="1004"/>
      <c r="M69" s="1004"/>
      <c r="N69" s="1004"/>
      <c r="O69" s="1004"/>
      <c r="P69" s="1005"/>
      <c r="Q69" s="1006">
        <v>15980</v>
      </c>
      <c r="R69" s="1000"/>
      <c r="S69" s="1000"/>
      <c r="T69" s="1000"/>
      <c r="U69" s="1000"/>
      <c r="V69" s="1000">
        <v>15882</v>
      </c>
      <c r="W69" s="1000"/>
      <c r="X69" s="1000"/>
      <c r="Y69" s="1000"/>
      <c r="Z69" s="1000"/>
      <c r="AA69" s="1000">
        <v>98</v>
      </c>
      <c r="AB69" s="1000"/>
      <c r="AC69" s="1000"/>
      <c r="AD69" s="1000"/>
      <c r="AE69" s="1000"/>
      <c r="AF69" s="1000">
        <v>98</v>
      </c>
      <c r="AG69" s="1000"/>
      <c r="AH69" s="1000"/>
      <c r="AI69" s="1000"/>
      <c r="AJ69" s="1000"/>
      <c r="AK69" s="1000">
        <v>191</v>
      </c>
      <c r="AL69" s="1000"/>
      <c r="AM69" s="1000"/>
      <c r="AN69" s="1000"/>
      <c r="AO69" s="1000"/>
      <c r="AP69" s="1000" t="s">
        <v>551</v>
      </c>
      <c r="AQ69" s="1000"/>
      <c r="AR69" s="1000"/>
      <c r="AS69" s="1000"/>
      <c r="AT69" s="1000"/>
      <c r="AU69" s="1000" t="s">
        <v>550</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543</v>
      </c>
      <c r="C70" s="1004"/>
      <c r="D70" s="1004"/>
      <c r="E70" s="1004"/>
      <c r="F70" s="1004"/>
      <c r="G70" s="1004"/>
      <c r="H70" s="1004"/>
      <c r="I70" s="1004"/>
      <c r="J70" s="1004"/>
      <c r="K70" s="1004"/>
      <c r="L70" s="1004"/>
      <c r="M70" s="1004"/>
      <c r="N70" s="1004"/>
      <c r="O70" s="1004"/>
      <c r="P70" s="1005"/>
      <c r="Q70" s="1006">
        <v>30850</v>
      </c>
      <c r="R70" s="1000"/>
      <c r="S70" s="1000"/>
      <c r="T70" s="1000"/>
      <c r="U70" s="1000"/>
      <c r="V70" s="1000">
        <v>30793</v>
      </c>
      <c r="W70" s="1000"/>
      <c r="X70" s="1000"/>
      <c r="Y70" s="1000"/>
      <c r="Z70" s="1000"/>
      <c r="AA70" s="1000">
        <v>58</v>
      </c>
      <c r="AB70" s="1000"/>
      <c r="AC70" s="1000"/>
      <c r="AD70" s="1000"/>
      <c r="AE70" s="1000"/>
      <c r="AF70" s="1000">
        <v>58</v>
      </c>
      <c r="AG70" s="1000"/>
      <c r="AH70" s="1000"/>
      <c r="AI70" s="1000"/>
      <c r="AJ70" s="1000"/>
      <c r="AK70" s="1000" t="s">
        <v>551</v>
      </c>
      <c r="AL70" s="1000"/>
      <c r="AM70" s="1000"/>
      <c r="AN70" s="1000"/>
      <c r="AO70" s="1000"/>
      <c r="AP70" s="1000" t="s">
        <v>484</v>
      </c>
      <c r="AQ70" s="1000"/>
      <c r="AR70" s="1000"/>
      <c r="AS70" s="1000"/>
      <c r="AT70" s="1000"/>
      <c r="AU70" s="1000" t="s">
        <v>484</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555</v>
      </c>
      <c r="C71" s="1004"/>
      <c r="D71" s="1004"/>
      <c r="E71" s="1004"/>
      <c r="F71" s="1004"/>
      <c r="G71" s="1004"/>
      <c r="H71" s="1004"/>
      <c r="I71" s="1004"/>
      <c r="J71" s="1004"/>
      <c r="K71" s="1004"/>
      <c r="L71" s="1004"/>
      <c r="M71" s="1004"/>
      <c r="N71" s="1004"/>
      <c r="O71" s="1004"/>
      <c r="P71" s="1005"/>
      <c r="Q71" s="1006">
        <v>1004</v>
      </c>
      <c r="R71" s="1000"/>
      <c r="S71" s="1000"/>
      <c r="T71" s="1000"/>
      <c r="U71" s="1000"/>
      <c r="V71" s="1000">
        <v>983</v>
      </c>
      <c r="W71" s="1000"/>
      <c r="X71" s="1000"/>
      <c r="Y71" s="1000"/>
      <c r="Z71" s="1000"/>
      <c r="AA71" s="1000">
        <v>21</v>
      </c>
      <c r="AB71" s="1000"/>
      <c r="AC71" s="1000"/>
      <c r="AD71" s="1000"/>
      <c r="AE71" s="1000"/>
      <c r="AF71" s="1000">
        <v>21</v>
      </c>
      <c r="AG71" s="1000"/>
      <c r="AH71" s="1000"/>
      <c r="AI71" s="1000"/>
      <c r="AJ71" s="1000"/>
      <c r="AK71" s="1000">
        <v>116</v>
      </c>
      <c r="AL71" s="1000"/>
      <c r="AM71" s="1000"/>
      <c r="AN71" s="1000"/>
      <c r="AO71" s="1000"/>
      <c r="AP71" s="1000" t="s">
        <v>484</v>
      </c>
      <c r="AQ71" s="1000"/>
      <c r="AR71" s="1000"/>
      <c r="AS71" s="1000"/>
      <c r="AT71" s="1000"/>
      <c r="AU71" s="1000" t="s">
        <v>484</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554</v>
      </c>
      <c r="C72" s="1004"/>
      <c r="D72" s="1004"/>
      <c r="E72" s="1004"/>
      <c r="F72" s="1004"/>
      <c r="G72" s="1004"/>
      <c r="H72" s="1004"/>
      <c r="I72" s="1004"/>
      <c r="J72" s="1004"/>
      <c r="K72" s="1004"/>
      <c r="L72" s="1004"/>
      <c r="M72" s="1004"/>
      <c r="N72" s="1004"/>
      <c r="O72" s="1004"/>
      <c r="P72" s="1005"/>
      <c r="Q72" s="1006">
        <v>387</v>
      </c>
      <c r="R72" s="1000"/>
      <c r="S72" s="1000"/>
      <c r="T72" s="1000"/>
      <c r="U72" s="1000"/>
      <c r="V72" s="1000">
        <v>256</v>
      </c>
      <c r="W72" s="1000"/>
      <c r="X72" s="1000"/>
      <c r="Y72" s="1000"/>
      <c r="Z72" s="1000"/>
      <c r="AA72" s="1000">
        <v>131</v>
      </c>
      <c r="AB72" s="1000"/>
      <c r="AC72" s="1000"/>
      <c r="AD72" s="1000"/>
      <c r="AE72" s="1000"/>
      <c r="AF72" s="1000">
        <v>131</v>
      </c>
      <c r="AG72" s="1000"/>
      <c r="AH72" s="1000"/>
      <c r="AI72" s="1000"/>
      <c r="AJ72" s="1000"/>
      <c r="AK72" s="1000" t="s">
        <v>484</v>
      </c>
      <c r="AL72" s="1000"/>
      <c r="AM72" s="1000"/>
      <c r="AN72" s="1000"/>
      <c r="AO72" s="1000"/>
      <c r="AP72" s="1000" t="s">
        <v>484</v>
      </c>
      <c r="AQ72" s="1000"/>
      <c r="AR72" s="1000"/>
      <c r="AS72" s="1000"/>
      <c r="AT72" s="1000"/>
      <c r="AU72" s="1000" t="s">
        <v>484</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544</v>
      </c>
      <c r="C73" s="1004"/>
      <c r="D73" s="1004"/>
      <c r="E73" s="1004"/>
      <c r="F73" s="1004"/>
      <c r="G73" s="1004"/>
      <c r="H73" s="1004"/>
      <c r="I73" s="1004"/>
      <c r="J73" s="1004"/>
      <c r="K73" s="1004"/>
      <c r="L73" s="1004"/>
      <c r="M73" s="1004"/>
      <c r="N73" s="1004"/>
      <c r="O73" s="1004"/>
      <c r="P73" s="1005"/>
      <c r="Q73" s="1006">
        <v>370</v>
      </c>
      <c r="R73" s="1000"/>
      <c r="S73" s="1000"/>
      <c r="T73" s="1000"/>
      <c r="U73" s="1000"/>
      <c r="V73" s="1000">
        <v>343</v>
      </c>
      <c r="W73" s="1000"/>
      <c r="X73" s="1000"/>
      <c r="Y73" s="1000"/>
      <c r="Z73" s="1000"/>
      <c r="AA73" s="1000">
        <v>27</v>
      </c>
      <c r="AB73" s="1000"/>
      <c r="AC73" s="1000"/>
      <c r="AD73" s="1000"/>
      <c r="AE73" s="1000"/>
      <c r="AF73" s="1000">
        <v>27</v>
      </c>
      <c r="AG73" s="1000"/>
      <c r="AH73" s="1000"/>
      <c r="AI73" s="1000"/>
      <c r="AJ73" s="1000"/>
      <c r="AK73" s="1000" t="s">
        <v>551</v>
      </c>
      <c r="AL73" s="1000"/>
      <c r="AM73" s="1000"/>
      <c r="AN73" s="1000"/>
      <c r="AO73" s="1000"/>
      <c r="AP73" s="1000">
        <v>73</v>
      </c>
      <c r="AQ73" s="1000"/>
      <c r="AR73" s="1000"/>
      <c r="AS73" s="1000"/>
      <c r="AT73" s="1000"/>
      <c r="AU73" s="1000">
        <v>23</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545</v>
      </c>
      <c r="C74" s="1004"/>
      <c r="D74" s="1004"/>
      <c r="E74" s="1004"/>
      <c r="F74" s="1004"/>
      <c r="G74" s="1004"/>
      <c r="H74" s="1004"/>
      <c r="I74" s="1004"/>
      <c r="J74" s="1004"/>
      <c r="K74" s="1004"/>
      <c r="L74" s="1004"/>
      <c r="M74" s="1004"/>
      <c r="N74" s="1004"/>
      <c r="O74" s="1004"/>
      <c r="P74" s="1005"/>
      <c r="Q74" s="1006">
        <v>5132</v>
      </c>
      <c r="R74" s="1000"/>
      <c r="S74" s="1000"/>
      <c r="T74" s="1000"/>
      <c r="U74" s="1000"/>
      <c r="V74" s="1000">
        <v>5056</v>
      </c>
      <c r="W74" s="1000"/>
      <c r="X74" s="1000"/>
      <c r="Y74" s="1000"/>
      <c r="Z74" s="1000"/>
      <c r="AA74" s="1000">
        <v>76</v>
      </c>
      <c r="AB74" s="1000"/>
      <c r="AC74" s="1000"/>
      <c r="AD74" s="1000"/>
      <c r="AE74" s="1000"/>
      <c r="AF74" s="1000">
        <v>76</v>
      </c>
      <c r="AG74" s="1000"/>
      <c r="AH74" s="1000"/>
      <c r="AI74" s="1000"/>
      <c r="AJ74" s="1000"/>
      <c r="AK74" s="1000">
        <v>1017</v>
      </c>
      <c r="AL74" s="1000"/>
      <c r="AM74" s="1000"/>
      <c r="AN74" s="1000"/>
      <c r="AO74" s="1000"/>
      <c r="AP74" s="1000" t="s">
        <v>484</v>
      </c>
      <c r="AQ74" s="1000"/>
      <c r="AR74" s="1000"/>
      <c r="AS74" s="1000"/>
      <c r="AT74" s="1000"/>
      <c r="AU74" s="1000" t="s">
        <v>484</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546</v>
      </c>
      <c r="C75" s="1004"/>
      <c r="D75" s="1004"/>
      <c r="E75" s="1004"/>
      <c r="F75" s="1004"/>
      <c r="G75" s="1004"/>
      <c r="H75" s="1004"/>
      <c r="I75" s="1004"/>
      <c r="J75" s="1004"/>
      <c r="K75" s="1004"/>
      <c r="L75" s="1004"/>
      <c r="M75" s="1004"/>
      <c r="N75" s="1004"/>
      <c r="O75" s="1004"/>
      <c r="P75" s="1005"/>
      <c r="Q75" s="1007">
        <v>1295268</v>
      </c>
      <c r="R75" s="1008"/>
      <c r="S75" s="1008"/>
      <c r="T75" s="1008"/>
      <c r="U75" s="1009"/>
      <c r="V75" s="1010">
        <v>1252615</v>
      </c>
      <c r="W75" s="1008"/>
      <c r="X75" s="1008"/>
      <c r="Y75" s="1008"/>
      <c r="Z75" s="1009"/>
      <c r="AA75" s="1010">
        <v>42653</v>
      </c>
      <c r="AB75" s="1008"/>
      <c r="AC75" s="1008"/>
      <c r="AD75" s="1008"/>
      <c r="AE75" s="1009"/>
      <c r="AF75" s="1010">
        <v>42653</v>
      </c>
      <c r="AG75" s="1008"/>
      <c r="AH75" s="1008"/>
      <c r="AI75" s="1008"/>
      <c r="AJ75" s="1009"/>
      <c r="AK75" s="1010">
        <v>10499</v>
      </c>
      <c r="AL75" s="1008"/>
      <c r="AM75" s="1008"/>
      <c r="AN75" s="1008"/>
      <c r="AO75" s="1009"/>
      <c r="AP75" s="1010" t="s">
        <v>484</v>
      </c>
      <c r="AQ75" s="1008"/>
      <c r="AR75" s="1008"/>
      <c r="AS75" s="1008"/>
      <c r="AT75" s="1009"/>
      <c r="AU75" s="1010" t="s">
        <v>484</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368</v>
      </c>
      <c r="B88" s="973" t="s">
        <v>393</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43445</v>
      </c>
      <c r="AG88" s="988"/>
      <c r="AH88" s="988"/>
      <c r="AI88" s="988"/>
      <c r="AJ88" s="988"/>
      <c r="AK88" s="992"/>
      <c r="AL88" s="992"/>
      <c r="AM88" s="992"/>
      <c r="AN88" s="992"/>
      <c r="AO88" s="992"/>
      <c r="AP88" s="988">
        <v>5128</v>
      </c>
      <c r="AQ88" s="988"/>
      <c r="AR88" s="988"/>
      <c r="AS88" s="988"/>
      <c r="AT88" s="988"/>
      <c r="AU88" s="988">
        <v>169</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973" t="s">
        <v>394</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5</v>
      </c>
      <c r="CS102" s="980"/>
      <c r="CT102" s="980"/>
      <c r="CU102" s="980"/>
      <c r="CV102" s="981"/>
      <c r="CW102" s="979" t="s">
        <v>551</v>
      </c>
      <c r="CX102" s="980"/>
      <c r="CY102" s="980"/>
      <c r="CZ102" s="980"/>
      <c r="DA102" s="981"/>
      <c r="DB102" s="979">
        <v>100</v>
      </c>
      <c r="DC102" s="980"/>
      <c r="DD102" s="980"/>
      <c r="DE102" s="980"/>
      <c r="DF102" s="981"/>
      <c r="DG102" s="979" t="s">
        <v>551</v>
      </c>
      <c r="DH102" s="980"/>
      <c r="DI102" s="980"/>
      <c r="DJ102" s="980"/>
      <c r="DK102" s="981"/>
      <c r="DL102" s="979" t="s">
        <v>551</v>
      </c>
      <c r="DM102" s="980"/>
      <c r="DN102" s="980"/>
      <c r="DO102" s="980"/>
      <c r="DP102" s="981"/>
      <c r="DQ102" s="979" t="s">
        <v>550</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395</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396</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399</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400</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401</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402</v>
      </c>
      <c r="AB109" s="923"/>
      <c r="AC109" s="923"/>
      <c r="AD109" s="923"/>
      <c r="AE109" s="924"/>
      <c r="AF109" s="925" t="s">
        <v>288</v>
      </c>
      <c r="AG109" s="923"/>
      <c r="AH109" s="923"/>
      <c r="AI109" s="923"/>
      <c r="AJ109" s="924"/>
      <c r="AK109" s="925" t="s">
        <v>287</v>
      </c>
      <c r="AL109" s="923"/>
      <c r="AM109" s="923"/>
      <c r="AN109" s="923"/>
      <c r="AO109" s="924"/>
      <c r="AP109" s="925" t="s">
        <v>403</v>
      </c>
      <c r="AQ109" s="923"/>
      <c r="AR109" s="923"/>
      <c r="AS109" s="923"/>
      <c r="AT109" s="954"/>
      <c r="AU109" s="922" t="s">
        <v>401</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402</v>
      </c>
      <c r="BR109" s="923"/>
      <c r="BS109" s="923"/>
      <c r="BT109" s="923"/>
      <c r="BU109" s="924"/>
      <c r="BV109" s="925" t="s">
        <v>288</v>
      </c>
      <c r="BW109" s="923"/>
      <c r="BX109" s="923"/>
      <c r="BY109" s="923"/>
      <c r="BZ109" s="924"/>
      <c r="CA109" s="925" t="s">
        <v>287</v>
      </c>
      <c r="CB109" s="923"/>
      <c r="CC109" s="923"/>
      <c r="CD109" s="923"/>
      <c r="CE109" s="924"/>
      <c r="CF109" s="961" t="s">
        <v>403</v>
      </c>
      <c r="CG109" s="961"/>
      <c r="CH109" s="961"/>
      <c r="CI109" s="961"/>
      <c r="CJ109" s="961"/>
      <c r="CK109" s="925" t="s">
        <v>404</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402</v>
      </c>
      <c r="DH109" s="923"/>
      <c r="DI109" s="923"/>
      <c r="DJ109" s="923"/>
      <c r="DK109" s="924"/>
      <c r="DL109" s="925" t="s">
        <v>288</v>
      </c>
      <c r="DM109" s="923"/>
      <c r="DN109" s="923"/>
      <c r="DO109" s="923"/>
      <c r="DP109" s="924"/>
      <c r="DQ109" s="925" t="s">
        <v>287</v>
      </c>
      <c r="DR109" s="923"/>
      <c r="DS109" s="923"/>
      <c r="DT109" s="923"/>
      <c r="DU109" s="924"/>
      <c r="DV109" s="925" t="s">
        <v>403</v>
      </c>
      <c r="DW109" s="923"/>
      <c r="DX109" s="923"/>
      <c r="DY109" s="923"/>
      <c r="DZ109" s="954"/>
    </row>
    <row r="110" spans="1:131" s="199" customFormat="1" ht="26.25" customHeight="1">
      <c r="A110" s="825" t="s">
        <v>405</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2491727</v>
      </c>
      <c r="AB110" s="916"/>
      <c r="AC110" s="916"/>
      <c r="AD110" s="916"/>
      <c r="AE110" s="917"/>
      <c r="AF110" s="918">
        <v>2128804</v>
      </c>
      <c r="AG110" s="916"/>
      <c r="AH110" s="916"/>
      <c r="AI110" s="916"/>
      <c r="AJ110" s="917"/>
      <c r="AK110" s="918">
        <v>2095171</v>
      </c>
      <c r="AL110" s="916"/>
      <c r="AM110" s="916"/>
      <c r="AN110" s="916"/>
      <c r="AO110" s="917"/>
      <c r="AP110" s="919">
        <v>10.7</v>
      </c>
      <c r="AQ110" s="920"/>
      <c r="AR110" s="920"/>
      <c r="AS110" s="920"/>
      <c r="AT110" s="921"/>
      <c r="AU110" s="955" t="s">
        <v>61</v>
      </c>
      <c r="AV110" s="956"/>
      <c r="AW110" s="956"/>
      <c r="AX110" s="956"/>
      <c r="AY110" s="956"/>
      <c r="AZ110" s="881" t="s">
        <v>406</v>
      </c>
      <c r="BA110" s="826"/>
      <c r="BB110" s="826"/>
      <c r="BC110" s="826"/>
      <c r="BD110" s="826"/>
      <c r="BE110" s="826"/>
      <c r="BF110" s="826"/>
      <c r="BG110" s="826"/>
      <c r="BH110" s="826"/>
      <c r="BI110" s="826"/>
      <c r="BJ110" s="826"/>
      <c r="BK110" s="826"/>
      <c r="BL110" s="826"/>
      <c r="BM110" s="826"/>
      <c r="BN110" s="826"/>
      <c r="BO110" s="826"/>
      <c r="BP110" s="827"/>
      <c r="BQ110" s="882">
        <v>22862191</v>
      </c>
      <c r="BR110" s="863"/>
      <c r="BS110" s="863"/>
      <c r="BT110" s="863"/>
      <c r="BU110" s="863"/>
      <c r="BV110" s="863">
        <v>22120378</v>
      </c>
      <c r="BW110" s="863"/>
      <c r="BX110" s="863"/>
      <c r="BY110" s="863"/>
      <c r="BZ110" s="863"/>
      <c r="CA110" s="863">
        <v>21522773</v>
      </c>
      <c r="CB110" s="863"/>
      <c r="CC110" s="863"/>
      <c r="CD110" s="863"/>
      <c r="CE110" s="863"/>
      <c r="CF110" s="887">
        <v>109.7</v>
      </c>
      <c r="CG110" s="888"/>
      <c r="CH110" s="888"/>
      <c r="CI110" s="888"/>
      <c r="CJ110" s="888"/>
      <c r="CK110" s="951" t="s">
        <v>407</v>
      </c>
      <c r="CL110" s="837"/>
      <c r="CM110" s="912" t="s">
        <v>408</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409</v>
      </c>
      <c r="DH110" s="863"/>
      <c r="DI110" s="863"/>
      <c r="DJ110" s="863"/>
      <c r="DK110" s="863"/>
      <c r="DL110" s="863" t="s">
        <v>409</v>
      </c>
      <c r="DM110" s="863"/>
      <c r="DN110" s="863"/>
      <c r="DO110" s="863"/>
      <c r="DP110" s="863"/>
      <c r="DQ110" s="863" t="s">
        <v>409</v>
      </c>
      <c r="DR110" s="863"/>
      <c r="DS110" s="863"/>
      <c r="DT110" s="863"/>
      <c r="DU110" s="863"/>
      <c r="DV110" s="864" t="s">
        <v>409</v>
      </c>
      <c r="DW110" s="864"/>
      <c r="DX110" s="864"/>
      <c r="DY110" s="864"/>
      <c r="DZ110" s="865"/>
    </row>
    <row r="111" spans="1:131" s="199" customFormat="1" ht="26.25" customHeight="1">
      <c r="A111" s="792" t="s">
        <v>410</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222</v>
      </c>
      <c r="AB111" s="944"/>
      <c r="AC111" s="944"/>
      <c r="AD111" s="944"/>
      <c r="AE111" s="945"/>
      <c r="AF111" s="946" t="s">
        <v>222</v>
      </c>
      <c r="AG111" s="944"/>
      <c r="AH111" s="944"/>
      <c r="AI111" s="944"/>
      <c r="AJ111" s="945"/>
      <c r="AK111" s="946" t="s">
        <v>222</v>
      </c>
      <c r="AL111" s="944"/>
      <c r="AM111" s="944"/>
      <c r="AN111" s="944"/>
      <c r="AO111" s="945"/>
      <c r="AP111" s="947" t="s">
        <v>222</v>
      </c>
      <c r="AQ111" s="948"/>
      <c r="AR111" s="948"/>
      <c r="AS111" s="948"/>
      <c r="AT111" s="949"/>
      <c r="AU111" s="957"/>
      <c r="AV111" s="958"/>
      <c r="AW111" s="958"/>
      <c r="AX111" s="958"/>
      <c r="AY111" s="958"/>
      <c r="AZ111" s="833" t="s">
        <v>411</v>
      </c>
      <c r="BA111" s="768"/>
      <c r="BB111" s="768"/>
      <c r="BC111" s="768"/>
      <c r="BD111" s="768"/>
      <c r="BE111" s="768"/>
      <c r="BF111" s="768"/>
      <c r="BG111" s="768"/>
      <c r="BH111" s="768"/>
      <c r="BI111" s="768"/>
      <c r="BJ111" s="768"/>
      <c r="BK111" s="768"/>
      <c r="BL111" s="768"/>
      <c r="BM111" s="768"/>
      <c r="BN111" s="768"/>
      <c r="BO111" s="768"/>
      <c r="BP111" s="769"/>
      <c r="BQ111" s="834">
        <v>56611</v>
      </c>
      <c r="BR111" s="835"/>
      <c r="BS111" s="835"/>
      <c r="BT111" s="835"/>
      <c r="BU111" s="835"/>
      <c r="BV111" s="835">
        <v>48441</v>
      </c>
      <c r="BW111" s="835"/>
      <c r="BX111" s="835"/>
      <c r="BY111" s="835"/>
      <c r="BZ111" s="835"/>
      <c r="CA111" s="835">
        <v>82558</v>
      </c>
      <c r="CB111" s="835"/>
      <c r="CC111" s="835"/>
      <c r="CD111" s="835"/>
      <c r="CE111" s="835"/>
      <c r="CF111" s="896">
        <v>0.4</v>
      </c>
      <c r="CG111" s="897"/>
      <c r="CH111" s="897"/>
      <c r="CI111" s="897"/>
      <c r="CJ111" s="897"/>
      <c r="CK111" s="952"/>
      <c r="CL111" s="839"/>
      <c r="CM111" s="842" t="s">
        <v>412</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222</v>
      </c>
      <c r="DH111" s="835"/>
      <c r="DI111" s="835"/>
      <c r="DJ111" s="835"/>
      <c r="DK111" s="835"/>
      <c r="DL111" s="835" t="s">
        <v>222</v>
      </c>
      <c r="DM111" s="835"/>
      <c r="DN111" s="835"/>
      <c r="DO111" s="835"/>
      <c r="DP111" s="835"/>
      <c r="DQ111" s="835" t="s">
        <v>222</v>
      </c>
      <c r="DR111" s="835"/>
      <c r="DS111" s="835"/>
      <c r="DT111" s="835"/>
      <c r="DU111" s="835"/>
      <c r="DV111" s="812" t="s">
        <v>222</v>
      </c>
      <c r="DW111" s="812"/>
      <c r="DX111" s="812"/>
      <c r="DY111" s="812"/>
      <c r="DZ111" s="813"/>
    </row>
    <row r="112" spans="1:131" s="199" customFormat="1" ht="26.25" customHeight="1">
      <c r="A112" s="937" t="s">
        <v>413</v>
      </c>
      <c r="B112" s="938"/>
      <c r="C112" s="768" t="s">
        <v>414</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222</v>
      </c>
      <c r="AB112" s="798"/>
      <c r="AC112" s="798"/>
      <c r="AD112" s="798"/>
      <c r="AE112" s="799"/>
      <c r="AF112" s="800" t="s">
        <v>222</v>
      </c>
      <c r="AG112" s="798"/>
      <c r="AH112" s="798"/>
      <c r="AI112" s="798"/>
      <c r="AJ112" s="799"/>
      <c r="AK112" s="800" t="s">
        <v>222</v>
      </c>
      <c r="AL112" s="798"/>
      <c r="AM112" s="798"/>
      <c r="AN112" s="798"/>
      <c r="AO112" s="799"/>
      <c r="AP112" s="845" t="s">
        <v>222</v>
      </c>
      <c r="AQ112" s="846"/>
      <c r="AR112" s="846"/>
      <c r="AS112" s="846"/>
      <c r="AT112" s="847"/>
      <c r="AU112" s="957"/>
      <c r="AV112" s="958"/>
      <c r="AW112" s="958"/>
      <c r="AX112" s="958"/>
      <c r="AY112" s="958"/>
      <c r="AZ112" s="833" t="s">
        <v>415</v>
      </c>
      <c r="BA112" s="768"/>
      <c r="BB112" s="768"/>
      <c r="BC112" s="768"/>
      <c r="BD112" s="768"/>
      <c r="BE112" s="768"/>
      <c r="BF112" s="768"/>
      <c r="BG112" s="768"/>
      <c r="BH112" s="768"/>
      <c r="BI112" s="768"/>
      <c r="BJ112" s="768"/>
      <c r="BK112" s="768"/>
      <c r="BL112" s="768"/>
      <c r="BM112" s="768"/>
      <c r="BN112" s="768"/>
      <c r="BO112" s="768"/>
      <c r="BP112" s="769"/>
      <c r="BQ112" s="834">
        <v>2672722</v>
      </c>
      <c r="BR112" s="835"/>
      <c r="BS112" s="835"/>
      <c r="BT112" s="835"/>
      <c r="BU112" s="835"/>
      <c r="BV112" s="835">
        <v>2908121</v>
      </c>
      <c r="BW112" s="835"/>
      <c r="BX112" s="835"/>
      <c r="BY112" s="835"/>
      <c r="BZ112" s="835"/>
      <c r="CA112" s="835">
        <v>3130126</v>
      </c>
      <c r="CB112" s="835"/>
      <c r="CC112" s="835"/>
      <c r="CD112" s="835"/>
      <c r="CE112" s="835"/>
      <c r="CF112" s="896">
        <v>15.9</v>
      </c>
      <c r="CG112" s="897"/>
      <c r="CH112" s="897"/>
      <c r="CI112" s="897"/>
      <c r="CJ112" s="897"/>
      <c r="CK112" s="952"/>
      <c r="CL112" s="839"/>
      <c r="CM112" s="842" t="s">
        <v>416</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222</v>
      </c>
      <c r="DH112" s="835"/>
      <c r="DI112" s="835"/>
      <c r="DJ112" s="835"/>
      <c r="DK112" s="835"/>
      <c r="DL112" s="835" t="s">
        <v>222</v>
      </c>
      <c r="DM112" s="835"/>
      <c r="DN112" s="835"/>
      <c r="DO112" s="835"/>
      <c r="DP112" s="835"/>
      <c r="DQ112" s="835" t="s">
        <v>222</v>
      </c>
      <c r="DR112" s="835"/>
      <c r="DS112" s="835"/>
      <c r="DT112" s="835"/>
      <c r="DU112" s="835"/>
      <c r="DV112" s="812" t="s">
        <v>222</v>
      </c>
      <c r="DW112" s="812"/>
      <c r="DX112" s="812"/>
      <c r="DY112" s="812"/>
      <c r="DZ112" s="813"/>
    </row>
    <row r="113" spans="1:130" s="199" customFormat="1" ht="26.25" customHeight="1">
      <c r="A113" s="939"/>
      <c r="B113" s="940"/>
      <c r="C113" s="768" t="s">
        <v>417</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414838</v>
      </c>
      <c r="AB113" s="944"/>
      <c r="AC113" s="944"/>
      <c r="AD113" s="944"/>
      <c r="AE113" s="945"/>
      <c r="AF113" s="946">
        <v>417156</v>
      </c>
      <c r="AG113" s="944"/>
      <c r="AH113" s="944"/>
      <c r="AI113" s="944"/>
      <c r="AJ113" s="945"/>
      <c r="AK113" s="946">
        <v>435567</v>
      </c>
      <c r="AL113" s="944"/>
      <c r="AM113" s="944"/>
      <c r="AN113" s="944"/>
      <c r="AO113" s="945"/>
      <c r="AP113" s="947">
        <v>2.2000000000000002</v>
      </c>
      <c r="AQ113" s="948"/>
      <c r="AR113" s="948"/>
      <c r="AS113" s="948"/>
      <c r="AT113" s="949"/>
      <c r="AU113" s="957"/>
      <c r="AV113" s="958"/>
      <c r="AW113" s="958"/>
      <c r="AX113" s="958"/>
      <c r="AY113" s="958"/>
      <c r="AZ113" s="833" t="s">
        <v>418</v>
      </c>
      <c r="BA113" s="768"/>
      <c r="BB113" s="768"/>
      <c r="BC113" s="768"/>
      <c r="BD113" s="768"/>
      <c r="BE113" s="768"/>
      <c r="BF113" s="768"/>
      <c r="BG113" s="768"/>
      <c r="BH113" s="768"/>
      <c r="BI113" s="768"/>
      <c r="BJ113" s="768"/>
      <c r="BK113" s="768"/>
      <c r="BL113" s="768"/>
      <c r="BM113" s="768"/>
      <c r="BN113" s="768"/>
      <c r="BO113" s="768"/>
      <c r="BP113" s="769"/>
      <c r="BQ113" s="834">
        <v>337685</v>
      </c>
      <c r="BR113" s="835"/>
      <c r="BS113" s="835"/>
      <c r="BT113" s="835"/>
      <c r="BU113" s="835"/>
      <c r="BV113" s="835">
        <v>236353</v>
      </c>
      <c r="BW113" s="835"/>
      <c r="BX113" s="835"/>
      <c r="BY113" s="835"/>
      <c r="BZ113" s="835"/>
      <c r="CA113" s="835">
        <v>169444</v>
      </c>
      <c r="CB113" s="835"/>
      <c r="CC113" s="835"/>
      <c r="CD113" s="835"/>
      <c r="CE113" s="835"/>
      <c r="CF113" s="896">
        <v>0.9</v>
      </c>
      <c r="CG113" s="897"/>
      <c r="CH113" s="897"/>
      <c r="CI113" s="897"/>
      <c r="CJ113" s="897"/>
      <c r="CK113" s="952"/>
      <c r="CL113" s="839"/>
      <c r="CM113" s="842" t="s">
        <v>419</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222</v>
      </c>
      <c r="DH113" s="798"/>
      <c r="DI113" s="798"/>
      <c r="DJ113" s="798"/>
      <c r="DK113" s="799"/>
      <c r="DL113" s="800" t="s">
        <v>222</v>
      </c>
      <c r="DM113" s="798"/>
      <c r="DN113" s="798"/>
      <c r="DO113" s="798"/>
      <c r="DP113" s="799"/>
      <c r="DQ113" s="800" t="s">
        <v>222</v>
      </c>
      <c r="DR113" s="798"/>
      <c r="DS113" s="798"/>
      <c r="DT113" s="798"/>
      <c r="DU113" s="799"/>
      <c r="DV113" s="845" t="s">
        <v>222</v>
      </c>
      <c r="DW113" s="846"/>
      <c r="DX113" s="846"/>
      <c r="DY113" s="846"/>
      <c r="DZ113" s="847"/>
    </row>
    <row r="114" spans="1:130" s="199" customFormat="1" ht="26.25" customHeight="1">
      <c r="A114" s="939"/>
      <c r="B114" s="940"/>
      <c r="C114" s="768" t="s">
        <v>420</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96176</v>
      </c>
      <c r="AB114" s="798"/>
      <c r="AC114" s="798"/>
      <c r="AD114" s="798"/>
      <c r="AE114" s="799"/>
      <c r="AF114" s="800">
        <v>94101</v>
      </c>
      <c r="AG114" s="798"/>
      <c r="AH114" s="798"/>
      <c r="AI114" s="798"/>
      <c r="AJ114" s="799"/>
      <c r="AK114" s="800">
        <v>70463</v>
      </c>
      <c r="AL114" s="798"/>
      <c r="AM114" s="798"/>
      <c r="AN114" s="798"/>
      <c r="AO114" s="799"/>
      <c r="AP114" s="845">
        <v>0.4</v>
      </c>
      <c r="AQ114" s="846"/>
      <c r="AR114" s="846"/>
      <c r="AS114" s="846"/>
      <c r="AT114" s="847"/>
      <c r="AU114" s="957"/>
      <c r="AV114" s="958"/>
      <c r="AW114" s="958"/>
      <c r="AX114" s="958"/>
      <c r="AY114" s="958"/>
      <c r="AZ114" s="833" t="s">
        <v>421</v>
      </c>
      <c r="BA114" s="768"/>
      <c r="BB114" s="768"/>
      <c r="BC114" s="768"/>
      <c r="BD114" s="768"/>
      <c r="BE114" s="768"/>
      <c r="BF114" s="768"/>
      <c r="BG114" s="768"/>
      <c r="BH114" s="768"/>
      <c r="BI114" s="768"/>
      <c r="BJ114" s="768"/>
      <c r="BK114" s="768"/>
      <c r="BL114" s="768"/>
      <c r="BM114" s="768"/>
      <c r="BN114" s="768"/>
      <c r="BO114" s="768"/>
      <c r="BP114" s="769"/>
      <c r="BQ114" s="834">
        <v>6853039</v>
      </c>
      <c r="BR114" s="835"/>
      <c r="BS114" s="835"/>
      <c r="BT114" s="835"/>
      <c r="BU114" s="835"/>
      <c r="BV114" s="835">
        <v>6310136</v>
      </c>
      <c r="BW114" s="835"/>
      <c r="BX114" s="835"/>
      <c r="BY114" s="835"/>
      <c r="BZ114" s="835"/>
      <c r="CA114" s="835">
        <v>5986395</v>
      </c>
      <c r="CB114" s="835"/>
      <c r="CC114" s="835"/>
      <c r="CD114" s="835"/>
      <c r="CE114" s="835"/>
      <c r="CF114" s="896">
        <v>30.5</v>
      </c>
      <c r="CG114" s="897"/>
      <c r="CH114" s="897"/>
      <c r="CI114" s="897"/>
      <c r="CJ114" s="897"/>
      <c r="CK114" s="952"/>
      <c r="CL114" s="839"/>
      <c r="CM114" s="842" t="s">
        <v>422</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222</v>
      </c>
      <c r="DH114" s="798"/>
      <c r="DI114" s="798"/>
      <c r="DJ114" s="798"/>
      <c r="DK114" s="799"/>
      <c r="DL114" s="800" t="s">
        <v>222</v>
      </c>
      <c r="DM114" s="798"/>
      <c r="DN114" s="798"/>
      <c r="DO114" s="798"/>
      <c r="DP114" s="799"/>
      <c r="DQ114" s="800" t="s">
        <v>222</v>
      </c>
      <c r="DR114" s="798"/>
      <c r="DS114" s="798"/>
      <c r="DT114" s="798"/>
      <c r="DU114" s="799"/>
      <c r="DV114" s="845" t="s">
        <v>222</v>
      </c>
      <c r="DW114" s="846"/>
      <c r="DX114" s="846"/>
      <c r="DY114" s="846"/>
      <c r="DZ114" s="847"/>
    </row>
    <row r="115" spans="1:130" s="199" customFormat="1" ht="26.25" customHeight="1">
      <c r="A115" s="939"/>
      <c r="B115" s="940"/>
      <c r="C115" s="768" t="s">
        <v>423</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8170</v>
      </c>
      <c r="AB115" s="944"/>
      <c r="AC115" s="944"/>
      <c r="AD115" s="944"/>
      <c r="AE115" s="945"/>
      <c r="AF115" s="946">
        <v>8170</v>
      </c>
      <c r="AG115" s="944"/>
      <c r="AH115" s="944"/>
      <c r="AI115" s="944"/>
      <c r="AJ115" s="945"/>
      <c r="AK115" s="946">
        <v>8170</v>
      </c>
      <c r="AL115" s="944"/>
      <c r="AM115" s="944"/>
      <c r="AN115" s="944"/>
      <c r="AO115" s="945"/>
      <c r="AP115" s="947">
        <v>0</v>
      </c>
      <c r="AQ115" s="948"/>
      <c r="AR115" s="948"/>
      <c r="AS115" s="948"/>
      <c r="AT115" s="949"/>
      <c r="AU115" s="957"/>
      <c r="AV115" s="958"/>
      <c r="AW115" s="958"/>
      <c r="AX115" s="958"/>
      <c r="AY115" s="958"/>
      <c r="AZ115" s="833" t="s">
        <v>424</v>
      </c>
      <c r="BA115" s="768"/>
      <c r="BB115" s="768"/>
      <c r="BC115" s="768"/>
      <c r="BD115" s="768"/>
      <c r="BE115" s="768"/>
      <c r="BF115" s="768"/>
      <c r="BG115" s="768"/>
      <c r="BH115" s="768"/>
      <c r="BI115" s="768"/>
      <c r="BJ115" s="768"/>
      <c r="BK115" s="768"/>
      <c r="BL115" s="768"/>
      <c r="BM115" s="768"/>
      <c r="BN115" s="768"/>
      <c r="BO115" s="768"/>
      <c r="BP115" s="769"/>
      <c r="BQ115" s="834" t="s">
        <v>222</v>
      </c>
      <c r="BR115" s="835"/>
      <c r="BS115" s="835"/>
      <c r="BT115" s="835"/>
      <c r="BU115" s="835"/>
      <c r="BV115" s="835" t="s">
        <v>222</v>
      </c>
      <c r="BW115" s="835"/>
      <c r="BX115" s="835"/>
      <c r="BY115" s="835"/>
      <c r="BZ115" s="835"/>
      <c r="CA115" s="835" t="s">
        <v>222</v>
      </c>
      <c r="CB115" s="835"/>
      <c r="CC115" s="835"/>
      <c r="CD115" s="835"/>
      <c r="CE115" s="835"/>
      <c r="CF115" s="896" t="s">
        <v>222</v>
      </c>
      <c r="CG115" s="897"/>
      <c r="CH115" s="897"/>
      <c r="CI115" s="897"/>
      <c r="CJ115" s="897"/>
      <c r="CK115" s="952"/>
      <c r="CL115" s="839"/>
      <c r="CM115" s="833" t="s">
        <v>425</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222</v>
      </c>
      <c r="DH115" s="798"/>
      <c r="DI115" s="798"/>
      <c r="DJ115" s="798"/>
      <c r="DK115" s="799"/>
      <c r="DL115" s="800" t="s">
        <v>222</v>
      </c>
      <c r="DM115" s="798"/>
      <c r="DN115" s="798"/>
      <c r="DO115" s="798"/>
      <c r="DP115" s="799"/>
      <c r="DQ115" s="800">
        <v>42287</v>
      </c>
      <c r="DR115" s="798"/>
      <c r="DS115" s="798"/>
      <c r="DT115" s="798"/>
      <c r="DU115" s="799"/>
      <c r="DV115" s="845">
        <v>0.2</v>
      </c>
      <c r="DW115" s="846"/>
      <c r="DX115" s="846"/>
      <c r="DY115" s="846"/>
      <c r="DZ115" s="847"/>
    </row>
    <row r="116" spans="1:130" s="199" customFormat="1" ht="26.25" customHeight="1">
      <c r="A116" s="941"/>
      <c r="B116" s="942"/>
      <c r="C116" s="901" t="s">
        <v>426</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222</v>
      </c>
      <c r="AB116" s="798"/>
      <c r="AC116" s="798"/>
      <c r="AD116" s="798"/>
      <c r="AE116" s="799"/>
      <c r="AF116" s="800" t="s">
        <v>222</v>
      </c>
      <c r="AG116" s="798"/>
      <c r="AH116" s="798"/>
      <c r="AI116" s="798"/>
      <c r="AJ116" s="799"/>
      <c r="AK116" s="800" t="s">
        <v>222</v>
      </c>
      <c r="AL116" s="798"/>
      <c r="AM116" s="798"/>
      <c r="AN116" s="798"/>
      <c r="AO116" s="799"/>
      <c r="AP116" s="845" t="s">
        <v>222</v>
      </c>
      <c r="AQ116" s="846"/>
      <c r="AR116" s="846"/>
      <c r="AS116" s="846"/>
      <c r="AT116" s="847"/>
      <c r="AU116" s="957"/>
      <c r="AV116" s="958"/>
      <c r="AW116" s="958"/>
      <c r="AX116" s="958"/>
      <c r="AY116" s="958"/>
      <c r="AZ116" s="884" t="s">
        <v>427</v>
      </c>
      <c r="BA116" s="885"/>
      <c r="BB116" s="885"/>
      <c r="BC116" s="885"/>
      <c r="BD116" s="885"/>
      <c r="BE116" s="885"/>
      <c r="BF116" s="885"/>
      <c r="BG116" s="885"/>
      <c r="BH116" s="885"/>
      <c r="BI116" s="885"/>
      <c r="BJ116" s="885"/>
      <c r="BK116" s="885"/>
      <c r="BL116" s="885"/>
      <c r="BM116" s="885"/>
      <c r="BN116" s="885"/>
      <c r="BO116" s="885"/>
      <c r="BP116" s="886"/>
      <c r="BQ116" s="834" t="s">
        <v>222</v>
      </c>
      <c r="BR116" s="835"/>
      <c r="BS116" s="835"/>
      <c r="BT116" s="835"/>
      <c r="BU116" s="835"/>
      <c r="BV116" s="835" t="s">
        <v>222</v>
      </c>
      <c r="BW116" s="835"/>
      <c r="BX116" s="835"/>
      <c r="BY116" s="835"/>
      <c r="BZ116" s="835"/>
      <c r="CA116" s="835" t="s">
        <v>222</v>
      </c>
      <c r="CB116" s="835"/>
      <c r="CC116" s="835"/>
      <c r="CD116" s="835"/>
      <c r="CE116" s="835"/>
      <c r="CF116" s="896" t="s">
        <v>222</v>
      </c>
      <c r="CG116" s="897"/>
      <c r="CH116" s="897"/>
      <c r="CI116" s="897"/>
      <c r="CJ116" s="897"/>
      <c r="CK116" s="952"/>
      <c r="CL116" s="839"/>
      <c r="CM116" s="842" t="s">
        <v>428</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56611</v>
      </c>
      <c r="DH116" s="798"/>
      <c r="DI116" s="798"/>
      <c r="DJ116" s="798"/>
      <c r="DK116" s="799"/>
      <c r="DL116" s="800">
        <v>48441</v>
      </c>
      <c r="DM116" s="798"/>
      <c r="DN116" s="798"/>
      <c r="DO116" s="798"/>
      <c r="DP116" s="799"/>
      <c r="DQ116" s="800">
        <v>40271</v>
      </c>
      <c r="DR116" s="798"/>
      <c r="DS116" s="798"/>
      <c r="DT116" s="798"/>
      <c r="DU116" s="799"/>
      <c r="DV116" s="845">
        <v>0.2</v>
      </c>
      <c r="DW116" s="846"/>
      <c r="DX116" s="846"/>
      <c r="DY116" s="846"/>
      <c r="DZ116" s="847"/>
    </row>
    <row r="117" spans="1:130" s="199" customFormat="1" ht="26.25" customHeight="1">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429</v>
      </c>
      <c r="Z117" s="924"/>
      <c r="AA117" s="929">
        <v>3010911</v>
      </c>
      <c r="AB117" s="930"/>
      <c r="AC117" s="930"/>
      <c r="AD117" s="930"/>
      <c r="AE117" s="931"/>
      <c r="AF117" s="932">
        <v>2648231</v>
      </c>
      <c r="AG117" s="930"/>
      <c r="AH117" s="930"/>
      <c r="AI117" s="930"/>
      <c r="AJ117" s="931"/>
      <c r="AK117" s="932">
        <v>2609371</v>
      </c>
      <c r="AL117" s="930"/>
      <c r="AM117" s="930"/>
      <c r="AN117" s="930"/>
      <c r="AO117" s="931"/>
      <c r="AP117" s="933"/>
      <c r="AQ117" s="934"/>
      <c r="AR117" s="934"/>
      <c r="AS117" s="934"/>
      <c r="AT117" s="935"/>
      <c r="AU117" s="957"/>
      <c r="AV117" s="958"/>
      <c r="AW117" s="958"/>
      <c r="AX117" s="958"/>
      <c r="AY117" s="958"/>
      <c r="AZ117" s="884" t="s">
        <v>430</v>
      </c>
      <c r="BA117" s="885"/>
      <c r="BB117" s="885"/>
      <c r="BC117" s="885"/>
      <c r="BD117" s="885"/>
      <c r="BE117" s="885"/>
      <c r="BF117" s="885"/>
      <c r="BG117" s="885"/>
      <c r="BH117" s="885"/>
      <c r="BI117" s="885"/>
      <c r="BJ117" s="885"/>
      <c r="BK117" s="885"/>
      <c r="BL117" s="885"/>
      <c r="BM117" s="885"/>
      <c r="BN117" s="885"/>
      <c r="BO117" s="885"/>
      <c r="BP117" s="886"/>
      <c r="BQ117" s="834" t="s">
        <v>222</v>
      </c>
      <c r="BR117" s="835"/>
      <c r="BS117" s="835"/>
      <c r="BT117" s="835"/>
      <c r="BU117" s="835"/>
      <c r="BV117" s="835" t="s">
        <v>222</v>
      </c>
      <c r="BW117" s="835"/>
      <c r="BX117" s="835"/>
      <c r="BY117" s="835"/>
      <c r="BZ117" s="835"/>
      <c r="CA117" s="835" t="s">
        <v>222</v>
      </c>
      <c r="CB117" s="835"/>
      <c r="CC117" s="835"/>
      <c r="CD117" s="835"/>
      <c r="CE117" s="835"/>
      <c r="CF117" s="896" t="s">
        <v>222</v>
      </c>
      <c r="CG117" s="897"/>
      <c r="CH117" s="897"/>
      <c r="CI117" s="897"/>
      <c r="CJ117" s="897"/>
      <c r="CK117" s="952"/>
      <c r="CL117" s="839"/>
      <c r="CM117" s="842" t="s">
        <v>431</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222</v>
      </c>
      <c r="DH117" s="798"/>
      <c r="DI117" s="798"/>
      <c r="DJ117" s="798"/>
      <c r="DK117" s="799"/>
      <c r="DL117" s="800" t="s">
        <v>222</v>
      </c>
      <c r="DM117" s="798"/>
      <c r="DN117" s="798"/>
      <c r="DO117" s="798"/>
      <c r="DP117" s="799"/>
      <c r="DQ117" s="800" t="s">
        <v>222</v>
      </c>
      <c r="DR117" s="798"/>
      <c r="DS117" s="798"/>
      <c r="DT117" s="798"/>
      <c r="DU117" s="799"/>
      <c r="DV117" s="845" t="s">
        <v>222</v>
      </c>
      <c r="DW117" s="846"/>
      <c r="DX117" s="846"/>
      <c r="DY117" s="846"/>
      <c r="DZ117" s="847"/>
    </row>
    <row r="118" spans="1:130" s="199" customFormat="1" ht="26.25" customHeight="1">
      <c r="A118" s="922" t="s">
        <v>404</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402</v>
      </c>
      <c r="AB118" s="923"/>
      <c r="AC118" s="923"/>
      <c r="AD118" s="923"/>
      <c r="AE118" s="924"/>
      <c r="AF118" s="925" t="s">
        <v>288</v>
      </c>
      <c r="AG118" s="923"/>
      <c r="AH118" s="923"/>
      <c r="AI118" s="923"/>
      <c r="AJ118" s="924"/>
      <c r="AK118" s="925" t="s">
        <v>287</v>
      </c>
      <c r="AL118" s="923"/>
      <c r="AM118" s="923"/>
      <c r="AN118" s="923"/>
      <c r="AO118" s="924"/>
      <c r="AP118" s="926" t="s">
        <v>403</v>
      </c>
      <c r="AQ118" s="927"/>
      <c r="AR118" s="927"/>
      <c r="AS118" s="927"/>
      <c r="AT118" s="928"/>
      <c r="AU118" s="957"/>
      <c r="AV118" s="958"/>
      <c r="AW118" s="958"/>
      <c r="AX118" s="958"/>
      <c r="AY118" s="958"/>
      <c r="AZ118" s="900" t="s">
        <v>432</v>
      </c>
      <c r="BA118" s="901"/>
      <c r="BB118" s="901"/>
      <c r="BC118" s="901"/>
      <c r="BD118" s="901"/>
      <c r="BE118" s="901"/>
      <c r="BF118" s="901"/>
      <c r="BG118" s="901"/>
      <c r="BH118" s="901"/>
      <c r="BI118" s="901"/>
      <c r="BJ118" s="901"/>
      <c r="BK118" s="901"/>
      <c r="BL118" s="901"/>
      <c r="BM118" s="901"/>
      <c r="BN118" s="901"/>
      <c r="BO118" s="901"/>
      <c r="BP118" s="902"/>
      <c r="BQ118" s="903" t="s">
        <v>409</v>
      </c>
      <c r="BR118" s="866"/>
      <c r="BS118" s="866"/>
      <c r="BT118" s="866"/>
      <c r="BU118" s="866"/>
      <c r="BV118" s="866" t="s">
        <v>409</v>
      </c>
      <c r="BW118" s="866"/>
      <c r="BX118" s="866"/>
      <c r="BY118" s="866"/>
      <c r="BZ118" s="866"/>
      <c r="CA118" s="866" t="s">
        <v>409</v>
      </c>
      <c r="CB118" s="866"/>
      <c r="CC118" s="866"/>
      <c r="CD118" s="866"/>
      <c r="CE118" s="866"/>
      <c r="CF118" s="896" t="s">
        <v>409</v>
      </c>
      <c r="CG118" s="897"/>
      <c r="CH118" s="897"/>
      <c r="CI118" s="897"/>
      <c r="CJ118" s="897"/>
      <c r="CK118" s="952"/>
      <c r="CL118" s="839"/>
      <c r="CM118" s="842" t="s">
        <v>433</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409</v>
      </c>
      <c r="DH118" s="798"/>
      <c r="DI118" s="798"/>
      <c r="DJ118" s="798"/>
      <c r="DK118" s="799"/>
      <c r="DL118" s="800" t="s">
        <v>409</v>
      </c>
      <c r="DM118" s="798"/>
      <c r="DN118" s="798"/>
      <c r="DO118" s="798"/>
      <c r="DP118" s="799"/>
      <c r="DQ118" s="800" t="s">
        <v>409</v>
      </c>
      <c r="DR118" s="798"/>
      <c r="DS118" s="798"/>
      <c r="DT118" s="798"/>
      <c r="DU118" s="799"/>
      <c r="DV118" s="845" t="s">
        <v>409</v>
      </c>
      <c r="DW118" s="846"/>
      <c r="DX118" s="846"/>
      <c r="DY118" s="846"/>
      <c r="DZ118" s="847"/>
    </row>
    <row r="119" spans="1:130" s="199" customFormat="1" ht="26.25" customHeight="1">
      <c r="A119" s="836" t="s">
        <v>407</v>
      </c>
      <c r="B119" s="837"/>
      <c r="C119" s="912" t="s">
        <v>408</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409</v>
      </c>
      <c r="AB119" s="916"/>
      <c r="AC119" s="916"/>
      <c r="AD119" s="916"/>
      <c r="AE119" s="917"/>
      <c r="AF119" s="918" t="s">
        <v>409</v>
      </c>
      <c r="AG119" s="916"/>
      <c r="AH119" s="916"/>
      <c r="AI119" s="916"/>
      <c r="AJ119" s="917"/>
      <c r="AK119" s="918" t="s">
        <v>409</v>
      </c>
      <c r="AL119" s="916"/>
      <c r="AM119" s="916"/>
      <c r="AN119" s="916"/>
      <c r="AO119" s="917"/>
      <c r="AP119" s="919" t="s">
        <v>409</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434</v>
      </c>
      <c r="BP119" s="899"/>
      <c r="BQ119" s="903">
        <v>32782248</v>
      </c>
      <c r="BR119" s="866"/>
      <c r="BS119" s="866"/>
      <c r="BT119" s="866"/>
      <c r="BU119" s="866"/>
      <c r="BV119" s="866">
        <v>31623429</v>
      </c>
      <c r="BW119" s="866"/>
      <c r="BX119" s="866"/>
      <c r="BY119" s="866"/>
      <c r="BZ119" s="866"/>
      <c r="CA119" s="866">
        <v>30891296</v>
      </c>
      <c r="CB119" s="866"/>
      <c r="CC119" s="866"/>
      <c r="CD119" s="866"/>
      <c r="CE119" s="866"/>
      <c r="CF119" s="764"/>
      <c r="CG119" s="765"/>
      <c r="CH119" s="765"/>
      <c r="CI119" s="765"/>
      <c r="CJ119" s="855"/>
      <c r="CK119" s="953"/>
      <c r="CL119" s="841"/>
      <c r="CM119" s="859" t="s">
        <v>435</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436</v>
      </c>
      <c r="DH119" s="781"/>
      <c r="DI119" s="781"/>
      <c r="DJ119" s="781"/>
      <c r="DK119" s="782"/>
      <c r="DL119" s="783" t="s">
        <v>436</v>
      </c>
      <c r="DM119" s="781"/>
      <c r="DN119" s="781"/>
      <c r="DO119" s="781"/>
      <c r="DP119" s="782"/>
      <c r="DQ119" s="783" t="s">
        <v>436</v>
      </c>
      <c r="DR119" s="781"/>
      <c r="DS119" s="781"/>
      <c r="DT119" s="781"/>
      <c r="DU119" s="782"/>
      <c r="DV119" s="869" t="s">
        <v>436</v>
      </c>
      <c r="DW119" s="870"/>
      <c r="DX119" s="870"/>
      <c r="DY119" s="870"/>
      <c r="DZ119" s="871"/>
    </row>
    <row r="120" spans="1:130" s="199" customFormat="1" ht="26.25" customHeight="1">
      <c r="A120" s="838"/>
      <c r="B120" s="839"/>
      <c r="C120" s="842" t="s">
        <v>412</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436</v>
      </c>
      <c r="AB120" s="798"/>
      <c r="AC120" s="798"/>
      <c r="AD120" s="798"/>
      <c r="AE120" s="799"/>
      <c r="AF120" s="800" t="s">
        <v>436</v>
      </c>
      <c r="AG120" s="798"/>
      <c r="AH120" s="798"/>
      <c r="AI120" s="798"/>
      <c r="AJ120" s="799"/>
      <c r="AK120" s="800" t="s">
        <v>436</v>
      </c>
      <c r="AL120" s="798"/>
      <c r="AM120" s="798"/>
      <c r="AN120" s="798"/>
      <c r="AO120" s="799"/>
      <c r="AP120" s="845" t="s">
        <v>436</v>
      </c>
      <c r="AQ120" s="846"/>
      <c r="AR120" s="846"/>
      <c r="AS120" s="846"/>
      <c r="AT120" s="847"/>
      <c r="AU120" s="904" t="s">
        <v>437</v>
      </c>
      <c r="AV120" s="905"/>
      <c r="AW120" s="905"/>
      <c r="AX120" s="905"/>
      <c r="AY120" s="906"/>
      <c r="AZ120" s="881" t="s">
        <v>438</v>
      </c>
      <c r="BA120" s="826"/>
      <c r="BB120" s="826"/>
      <c r="BC120" s="826"/>
      <c r="BD120" s="826"/>
      <c r="BE120" s="826"/>
      <c r="BF120" s="826"/>
      <c r="BG120" s="826"/>
      <c r="BH120" s="826"/>
      <c r="BI120" s="826"/>
      <c r="BJ120" s="826"/>
      <c r="BK120" s="826"/>
      <c r="BL120" s="826"/>
      <c r="BM120" s="826"/>
      <c r="BN120" s="826"/>
      <c r="BO120" s="826"/>
      <c r="BP120" s="827"/>
      <c r="BQ120" s="882">
        <v>8883304</v>
      </c>
      <c r="BR120" s="863"/>
      <c r="BS120" s="863"/>
      <c r="BT120" s="863"/>
      <c r="BU120" s="863"/>
      <c r="BV120" s="863">
        <v>10108762</v>
      </c>
      <c r="BW120" s="863"/>
      <c r="BX120" s="863"/>
      <c r="BY120" s="863"/>
      <c r="BZ120" s="863"/>
      <c r="CA120" s="863">
        <v>9571264</v>
      </c>
      <c r="CB120" s="863"/>
      <c r="CC120" s="863"/>
      <c r="CD120" s="863"/>
      <c r="CE120" s="863"/>
      <c r="CF120" s="887">
        <v>48.8</v>
      </c>
      <c r="CG120" s="888"/>
      <c r="CH120" s="888"/>
      <c r="CI120" s="888"/>
      <c r="CJ120" s="888"/>
      <c r="CK120" s="889" t="s">
        <v>439</v>
      </c>
      <c r="CL120" s="873"/>
      <c r="CM120" s="873"/>
      <c r="CN120" s="873"/>
      <c r="CO120" s="874"/>
      <c r="CP120" s="893" t="s">
        <v>440</v>
      </c>
      <c r="CQ120" s="894"/>
      <c r="CR120" s="894"/>
      <c r="CS120" s="894"/>
      <c r="CT120" s="894"/>
      <c r="CU120" s="894"/>
      <c r="CV120" s="894"/>
      <c r="CW120" s="894"/>
      <c r="CX120" s="894"/>
      <c r="CY120" s="894"/>
      <c r="CZ120" s="894"/>
      <c r="DA120" s="894"/>
      <c r="DB120" s="894"/>
      <c r="DC120" s="894"/>
      <c r="DD120" s="894"/>
      <c r="DE120" s="894"/>
      <c r="DF120" s="895"/>
      <c r="DG120" s="882">
        <v>2669532</v>
      </c>
      <c r="DH120" s="863"/>
      <c r="DI120" s="863"/>
      <c r="DJ120" s="863"/>
      <c r="DK120" s="863"/>
      <c r="DL120" s="863">
        <v>2906656</v>
      </c>
      <c r="DM120" s="863"/>
      <c r="DN120" s="863"/>
      <c r="DO120" s="863"/>
      <c r="DP120" s="863"/>
      <c r="DQ120" s="863">
        <v>3128932</v>
      </c>
      <c r="DR120" s="863"/>
      <c r="DS120" s="863"/>
      <c r="DT120" s="863"/>
      <c r="DU120" s="863"/>
      <c r="DV120" s="864">
        <v>15.9</v>
      </c>
      <c r="DW120" s="864"/>
      <c r="DX120" s="864"/>
      <c r="DY120" s="864"/>
      <c r="DZ120" s="865"/>
    </row>
    <row r="121" spans="1:130" s="199" customFormat="1" ht="26.25" customHeight="1">
      <c r="A121" s="838"/>
      <c r="B121" s="839"/>
      <c r="C121" s="884" t="s">
        <v>441</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436</v>
      </c>
      <c r="AB121" s="798"/>
      <c r="AC121" s="798"/>
      <c r="AD121" s="798"/>
      <c r="AE121" s="799"/>
      <c r="AF121" s="800" t="s">
        <v>436</v>
      </c>
      <c r="AG121" s="798"/>
      <c r="AH121" s="798"/>
      <c r="AI121" s="798"/>
      <c r="AJ121" s="799"/>
      <c r="AK121" s="800" t="s">
        <v>436</v>
      </c>
      <c r="AL121" s="798"/>
      <c r="AM121" s="798"/>
      <c r="AN121" s="798"/>
      <c r="AO121" s="799"/>
      <c r="AP121" s="845" t="s">
        <v>436</v>
      </c>
      <c r="AQ121" s="846"/>
      <c r="AR121" s="846"/>
      <c r="AS121" s="846"/>
      <c r="AT121" s="847"/>
      <c r="AU121" s="907"/>
      <c r="AV121" s="908"/>
      <c r="AW121" s="908"/>
      <c r="AX121" s="908"/>
      <c r="AY121" s="909"/>
      <c r="AZ121" s="833" t="s">
        <v>442</v>
      </c>
      <c r="BA121" s="768"/>
      <c r="BB121" s="768"/>
      <c r="BC121" s="768"/>
      <c r="BD121" s="768"/>
      <c r="BE121" s="768"/>
      <c r="BF121" s="768"/>
      <c r="BG121" s="768"/>
      <c r="BH121" s="768"/>
      <c r="BI121" s="768"/>
      <c r="BJ121" s="768"/>
      <c r="BK121" s="768"/>
      <c r="BL121" s="768"/>
      <c r="BM121" s="768"/>
      <c r="BN121" s="768"/>
      <c r="BO121" s="768"/>
      <c r="BP121" s="769"/>
      <c r="BQ121" s="834">
        <v>5970613</v>
      </c>
      <c r="BR121" s="835"/>
      <c r="BS121" s="835"/>
      <c r="BT121" s="835"/>
      <c r="BU121" s="835"/>
      <c r="BV121" s="835">
        <v>6526609</v>
      </c>
      <c r="BW121" s="835"/>
      <c r="BX121" s="835"/>
      <c r="BY121" s="835"/>
      <c r="BZ121" s="835"/>
      <c r="CA121" s="835">
        <v>6495045</v>
      </c>
      <c r="CB121" s="835"/>
      <c r="CC121" s="835"/>
      <c r="CD121" s="835"/>
      <c r="CE121" s="835"/>
      <c r="CF121" s="896">
        <v>33.1</v>
      </c>
      <c r="CG121" s="897"/>
      <c r="CH121" s="897"/>
      <c r="CI121" s="897"/>
      <c r="CJ121" s="897"/>
      <c r="CK121" s="890"/>
      <c r="CL121" s="876"/>
      <c r="CM121" s="876"/>
      <c r="CN121" s="876"/>
      <c r="CO121" s="877"/>
      <c r="CP121" s="856" t="s">
        <v>443</v>
      </c>
      <c r="CQ121" s="857"/>
      <c r="CR121" s="857"/>
      <c r="CS121" s="857"/>
      <c r="CT121" s="857"/>
      <c r="CU121" s="857"/>
      <c r="CV121" s="857"/>
      <c r="CW121" s="857"/>
      <c r="CX121" s="857"/>
      <c r="CY121" s="857"/>
      <c r="CZ121" s="857"/>
      <c r="DA121" s="857"/>
      <c r="DB121" s="857"/>
      <c r="DC121" s="857"/>
      <c r="DD121" s="857"/>
      <c r="DE121" s="857"/>
      <c r="DF121" s="858"/>
      <c r="DG121" s="834">
        <v>3190</v>
      </c>
      <c r="DH121" s="835"/>
      <c r="DI121" s="835"/>
      <c r="DJ121" s="835"/>
      <c r="DK121" s="835"/>
      <c r="DL121" s="835">
        <v>1465</v>
      </c>
      <c r="DM121" s="835"/>
      <c r="DN121" s="835"/>
      <c r="DO121" s="835"/>
      <c r="DP121" s="835"/>
      <c r="DQ121" s="835">
        <v>1194</v>
      </c>
      <c r="DR121" s="835"/>
      <c r="DS121" s="835"/>
      <c r="DT121" s="835"/>
      <c r="DU121" s="835"/>
      <c r="DV121" s="812">
        <v>0</v>
      </c>
      <c r="DW121" s="812"/>
      <c r="DX121" s="812"/>
      <c r="DY121" s="812"/>
      <c r="DZ121" s="813"/>
    </row>
    <row r="122" spans="1:130" s="199" customFormat="1" ht="26.25" customHeight="1">
      <c r="A122" s="838"/>
      <c r="B122" s="839"/>
      <c r="C122" s="842" t="s">
        <v>422</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436</v>
      </c>
      <c r="AB122" s="798"/>
      <c r="AC122" s="798"/>
      <c r="AD122" s="798"/>
      <c r="AE122" s="799"/>
      <c r="AF122" s="800" t="s">
        <v>436</v>
      </c>
      <c r="AG122" s="798"/>
      <c r="AH122" s="798"/>
      <c r="AI122" s="798"/>
      <c r="AJ122" s="799"/>
      <c r="AK122" s="800" t="s">
        <v>436</v>
      </c>
      <c r="AL122" s="798"/>
      <c r="AM122" s="798"/>
      <c r="AN122" s="798"/>
      <c r="AO122" s="799"/>
      <c r="AP122" s="845" t="s">
        <v>436</v>
      </c>
      <c r="AQ122" s="846"/>
      <c r="AR122" s="846"/>
      <c r="AS122" s="846"/>
      <c r="AT122" s="847"/>
      <c r="AU122" s="907"/>
      <c r="AV122" s="908"/>
      <c r="AW122" s="908"/>
      <c r="AX122" s="908"/>
      <c r="AY122" s="909"/>
      <c r="AZ122" s="900" t="s">
        <v>444</v>
      </c>
      <c r="BA122" s="901"/>
      <c r="BB122" s="901"/>
      <c r="BC122" s="901"/>
      <c r="BD122" s="901"/>
      <c r="BE122" s="901"/>
      <c r="BF122" s="901"/>
      <c r="BG122" s="901"/>
      <c r="BH122" s="901"/>
      <c r="BI122" s="901"/>
      <c r="BJ122" s="901"/>
      <c r="BK122" s="901"/>
      <c r="BL122" s="901"/>
      <c r="BM122" s="901"/>
      <c r="BN122" s="901"/>
      <c r="BO122" s="901"/>
      <c r="BP122" s="902"/>
      <c r="BQ122" s="903">
        <v>19493636</v>
      </c>
      <c r="BR122" s="866"/>
      <c r="BS122" s="866"/>
      <c r="BT122" s="866"/>
      <c r="BU122" s="866"/>
      <c r="BV122" s="866">
        <v>18750023</v>
      </c>
      <c r="BW122" s="866"/>
      <c r="BX122" s="866"/>
      <c r="BY122" s="866"/>
      <c r="BZ122" s="866"/>
      <c r="CA122" s="866">
        <v>17691229</v>
      </c>
      <c r="CB122" s="866"/>
      <c r="CC122" s="866"/>
      <c r="CD122" s="866"/>
      <c r="CE122" s="866"/>
      <c r="CF122" s="867">
        <v>90.1</v>
      </c>
      <c r="CG122" s="868"/>
      <c r="CH122" s="868"/>
      <c r="CI122" s="868"/>
      <c r="CJ122" s="868"/>
      <c r="CK122" s="890"/>
      <c r="CL122" s="876"/>
      <c r="CM122" s="876"/>
      <c r="CN122" s="876"/>
      <c r="CO122" s="877"/>
      <c r="CP122" s="856" t="s">
        <v>445</v>
      </c>
      <c r="CQ122" s="857"/>
      <c r="CR122" s="857"/>
      <c r="CS122" s="857"/>
      <c r="CT122" s="857"/>
      <c r="CU122" s="857"/>
      <c r="CV122" s="857"/>
      <c r="CW122" s="857"/>
      <c r="CX122" s="857"/>
      <c r="CY122" s="857"/>
      <c r="CZ122" s="857"/>
      <c r="DA122" s="857"/>
      <c r="DB122" s="857"/>
      <c r="DC122" s="857"/>
      <c r="DD122" s="857"/>
      <c r="DE122" s="857"/>
      <c r="DF122" s="858"/>
      <c r="DG122" s="834" t="s">
        <v>409</v>
      </c>
      <c r="DH122" s="835"/>
      <c r="DI122" s="835"/>
      <c r="DJ122" s="835"/>
      <c r="DK122" s="835"/>
      <c r="DL122" s="835" t="s">
        <v>409</v>
      </c>
      <c r="DM122" s="835"/>
      <c r="DN122" s="835"/>
      <c r="DO122" s="835"/>
      <c r="DP122" s="835"/>
      <c r="DQ122" s="835" t="s">
        <v>409</v>
      </c>
      <c r="DR122" s="835"/>
      <c r="DS122" s="835"/>
      <c r="DT122" s="835"/>
      <c r="DU122" s="835"/>
      <c r="DV122" s="812" t="s">
        <v>409</v>
      </c>
      <c r="DW122" s="812"/>
      <c r="DX122" s="812"/>
      <c r="DY122" s="812"/>
      <c r="DZ122" s="813"/>
    </row>
    <row r="123" spans="1:130" s="199" customFormat="1" ht="26.25" customHeight="1">
      <c r="A123" s="838"/>
      <c r="B123" s="839"/>
      <c r="C123" s="842" t="s">
        <v>428</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8170</v>
      </c>
      <c r="AB123" s="798"/>
      <c r="AC123" s="798"/>
      <c r="AD123" s="798"/>
      <c r="AE123" s="799"/>
      <c r="AF123" s="800">
        <v>8170</v>
      </c>
      <c r="AG123" s="798"/>
      <c r="AH123" s="798"/>
      <c r="AI123" s="798"/>
      <c r="AJ123" s="799"/>
      <c r="AK123" s="800">
        <v>8170</v>
      </c>
      <c r="AL123" s="798"/>
      <c r="AM123" s="798"/>
      <c r="AN123" s="798"/>
      <c r="AO123" s="799"/>
      <c r="AP123" s="845">
        <v>0</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446</v>
      </c>
      <c r="BP123" s="899"/>
      <c r="BQ123" s="853">
        <v>34347553</v>
      </c>
      <c r="BR123" s="854"/>
      <c r="BS123" s="854"/>
      <c r="BT123" s="854"/>
      <c r="BU123" s="854"/>
      <c r="BV123" s="854">
        <v>35385394</v>
      </c>
      <c r="BW123" s="854"/>
      <c r="BX123" s="854"/>
      <c r="BY123" s="854"/>
      <c r="BZ123" s="854"/>
      <c r="CA123" s="854">
        <v>33757538</v>
      </c>
      <c r="CB123" s="854"/>
      <c r="CC123" s="854"/>
      <c r="CD123" s="854"/>
      <c r="CE123" s="854"/>
      <c r="CF123" s="764"/>
      <c r="CG123" s="765"/>
      <c r="CH123" s="765"/>
      <c r="CI123" s="765"/>
      <c r="CJ123" s="855"/>
      <c r="CK123" s="890"/>
      <c r="CL123" s="876"/>
      <c r="CM123" s="876"/>
      <c r="CN123" s="876"/>
      <c r="CO123" s="877"/>
      <c r="CP123" s="856" t="s">
        <v>447</v>
      </c>
      <c r="CQ123" s="857"/>
      <c r="CR123" s="857"/>
      <c r="CS123" s="857"/>
      <c r="CT123" s="857"/>
      <c r="CU123" s="857"/>
      <c r="CV123" s="857"/>
      <c r="CW123" s="857"/>
      <c r="CX123" s="857"/>
      <c r="CY123" s="857"/>
      <c r="CZ123" s="857"/>
      <c r="DA123" s="857"/>
      <c r="DB123" s="857"/>
      <c r="DC123" s="857"/>
      <c r="DD123" s="857"/>
      <c r="DE123" s="857"/>
      <c r="DF123" s="858"/>
      <c r="DG123" s="797" t="s">
        <v>409</v>
      </c>
      <c r="DH123" s="798"/>
      <c r="DI123" s="798"/>
      <c r="DJ123" s="798"/>
      <c r="DK123" s="799"/>
      <c r="DL123" s="800" t="s">
        <v>409</v>
      </c>
      <c r="DM123" s="798"/>
      <c r="DN123" s="798"/>
      <c r="DO123" s="798"/>
      <c r="DP123" s="799"/>
      <c r="DQ123" s="800" t="s">
        <v>409</v>
      </c>
      <c r="DR123" s="798"/>
      <c r="DS123" s="798"/>
      <c r="DT123" s="798"/>
      <c r="DU123" s="799"/>
      <c r="DV123" s="845" t="s">
        <v>409</v>
      </c>
      <c r="DW123" s="846"/>
      <c r="DX123" s="846"/>
      <c r="DY123" s="846"/>
      <c r="DZ123" s="847"/>
    </row>
    <row r="124" spans="1:130" s="199" customFormat="1" ht="26.25" customHeight="1" thickBot="1">
      <c r="A124" s="838"/>
      <c r="B124" s="839"/>
      <c r="C124" s="842" t="s">
        <v>431</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409</v>
      </c>
      <c r="AB124" s="798"/>
      <c r="AC124" s="798"/>
      <c r="AD124" s="798"/>
      <c r="AE124" s="799"/>
      <c r="AF124" s="800" t="s">
        <v>409</v>
      </c>
      <c r="AG124" s="798"/>
      <c r="AH124" s="798"/>
      <c r="AI124" s="798"/>
      <c r="AJ124" s="799"/>
      <c r="AK124" s="800" t="s">
        <v>409</v>
      </c>
      <c r="AL124" s="798"/>
      <c r="AM124" s="798"/>
      <c r="AN124" s="798"/>
      <c r="AO124" s="799"/>
      <c r="AP124" s="845" t="s">
        <v>409</v>
      </c>
      <c r="AQ124" s="846"/>
      <c r="AR124" s="846"/>
      <c r="AS124" s="846"/>
      <c r="AT124" s="847"/>
      <c r="AU124" s="848" t="s">
        <v>448</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409</v>
      </c>
      <c r="BR124" s="852"/>
      <c r="BS124" s="852"/>
      <c r="BT124" s="852"/>
      <c r="BU124" s="852"/>
      <c r="BV124" s="852" t="s">
        <v>409</v>
      </c>
      <c r="BW124" s="852"/>
      <c r="BX124" s="852"/>
      <c r="BY124" s="852"/>
      <c r="BZ124" s="852"/>
      <c r="CA124" s="852" t="s">
        <v>409</v>
      </c>
      <c r="CB124" s="852"/>
      <c r="CC124" s="852"/>
      <c r="CD124" s="852"/>
      <c r="CE124" s="852"/>
      <c r="CF124" s="742"/>
      <c r="CG124" s="743"/>
      <c r="CH124" s="743"/>
      <c r="CI124" s="743"/>
      <c r="CJ124" s="883"/>
      <c r="CK124" s="891"/>
      <c r="CL124" s="891"/>
      <c r="CM124" s="891"/>
      <c r="CN124" s="891"/>
      <c r="CO124" s="892"/>
      <c r="CP124" s="856" t="s">
        <v>449</v>
      </c>
      <c r="CQ124" s="857"/>
      <c r="CR124" s="857"/>
      <c r="CS124" s="857"/>
      <c r="CT124" s="857"/>
      <c r="CU124" s="857"/>
      <c r="CV124" s="857"/>
      <c r="CW124" s="857"/>
      <c r="CX124" s="857"/>
      <c r="CY124" s="857"/>
      <c r="CZ124" s="857"/>
      <c r="DA124" s="857"/>
      <c r="DB124" s="857"/>
      <c r="DC124" s="857"/>
      <c r="DD124" s="857"/>
      <c r="DE124" s="857"/>
      <c r="DF124" s="858"/>
      <c r="DG124" s="780" t="s">
        <v>222</v>
      </c>
      <c r="DH124" s="781"/>
      <c r="DI124" s="781"/>
      <c r="DJ124" s="781"/>
      <c r="DK124" s="782"/>
      <c r="DL124" s="783" t="s">
        <v>222</v>
      </c>
      <c r="DM124" s="781"/>
      <c r="DN124" s="781"/>
      <c r="DO124" s="781"/>
      <c r="DP124" s="782"/>
      <c r="DQ124" s="783" t="s">
        <v>222</v>
      </c>
      <c r="DR124" s="781"/>
      <c r="DS124" s="781"/>
      <c r="DT124" s="781"/>
      <c r="DU124" s="782"/>
      <c r="DV124" s="869" t="s">
        <v>222</v>
      </c>
      <c r="DW124" s="870"/>
      <c r="DX124" s="870"/>
      <c r="DY124" s="870"/>
      <c r="DZ124" s="871"/>
    </row>
    <row r="125" spans="1:130" s="199" customFormat="1" ht="26.25" customHeight="1">
      <c r="A125" s="838"/>
      <c r="B125" s="839"/>
      <c r="C125" s="842" t="s">
        <v>433</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222</v>
      </c>
      <c r="AB125" s="798"/>
      <c r="AC125" s="798"/>
      <c r="AD125" s="798"/>
      <c r="AE125" s="799"/>
      <c r="AF125" s="800" t="s">
        <v>222</v>
      </c>
      <c r="AG125" s="798"/>
      <c r="AH125" s="798"/>
      <c r="AI125" s="798"/>
      <c r="AJ125" s="799"/>
      <c r="AK125" s="800" t="s">
        <v>222</v>
      </c>
      <c r="AL125" s="798"/>
      <c r="AM125" s="798"/>
      <c r="AN125" s="798"/>
      <c r="AO125" s="799"/>
      <c r="AP125" s="845" t="s">
        <v>222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450</v>
      </c>
      <c r="CL125" s="873"/>
      <c r="CM125" s="873"/>
      <c r="CN125" s="873"/>
      <c r="CO125" s="874"/>
      <c r="CP125" s="881" t="s">
        <v>451</v>
      </c>
      <c r="CQ125" s="826"/>
      <c r="CR125" s="826"/>
      <c r="CS125" s="826"/>
      <c r="CT125" s="826"/>
      <c r="CU125" s="826"/>
      <c r="CV125" s="826"/>
      <c r="CW125" s="826"/>
      <c r="CX125" s="826"/>
      <c r="CY125" s="826"/>
      <c r="CZ125" s="826"/>
      <c r="DA125" s="826"/>
      <c r="DB125" s="826"/>
      <c r="DC125" s="826"/>
      <c r="DD125" s="826"/>
      <c r="DE125" s="826"/>
      <c r="DF125" s="827"/>
      <c r="DG125" s="882" t="s">
        <v>222</v>
      </c>
      <c r="DH125" s="863"/>
      <c r="DI125" s="863"/>
      <c r="DJ125" s="863"/>
      <c r="DK125" s="863"/>
      <c r="DL125" s="863" t="s">
        <v>222</v>
      </c>
      <c r="DM125" s="863"/>
      <c r="DN125" s="863"/>
      <c r="DO125" s="863"/>
      <c r="DP125" s="863"/>
      <c r="DQ125" s="863" t="s">
        <v>222</v>
      </c>
      <c r="DR125" s="863"/>
      <c r="DS125" s="863"/>
      <c r="DT125" s="863"/>
      <c r="DU125" s="863"/>
      <c r="DV125" s="864" t="s">
        <v>222</v>
      </c>
      <c r="DW125" s="864"/>
      <c r="DX125" s="864"/>
      <c r="DY125" s="864"/>
      <c r="DZ125" s="865"/>
    </row>
    <row r="126" spans="1:130" s="199" customFormat="1" ht="26.25" customHeight="1" thickBot="1">
      <c r="A126" s="838"/>
      <c r="B126" s="839"/>
      <c r="C126" s="842" t="s">
        <v>435</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222</v>
      </c>
      <c r="AB126" s="798"/>
      <c r="AC126" s="798"/>
      <c r="AD126" s="798"/>
      <c r="AE126" s="799"/>
      <c r="AF126" s="800" t="s">
        <v>222</v>
      </c>
      <c r="AG126" s="798"/>
      <c r="AH126" s="798"/>
      <c r="AI126" s="798"/>
      <c r="AJ126" s="799"/>
      <c r="AK126" s="800" t="s">
        <v>222</v>
      </c>
      <c r="AL126" s="798"/>
      <c r="AM126" s="798"/>
      <c r="AN126" s="798"/>
      <c r="AO126" s="799"/>
      <c r="AP126" s="845" t="s">
        <v>222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452</v>
      </c>
      <c r="CQ126" s="768"/>
      <c r="CR126" s="768"/>
      <c r="CS126" s="768"/>
      <c r="CT126" s="768"/>
      <c r="CU126" s="768"/>
      <c r="CV126" s="768"/>
      <c r="CW126" s="768"/>
      <c r="CX126" s="768"/>
      <c r="CY126" s="768"/>
      <c r="CZ126" s="768"/>
      <c r="DA126" s="768"/>
      <c r="DB126" s="768"/>
      <c r="DC126" s="768"/>
      <c r="DD126" s="768"/>
      <c r="DE126" s="768"/>
      <c r="DF126" s="769"/>
      <c r="DG126" s="834" t="s">
        <v>222</v>
      </c>
      <c r="DH126" s="835"/>
      <c r="DI126" s="835"/>
      <c r="DJ126" s="835"/>
      <c r="DK126" s="835"/>
      <c r="DL126" s="835" t="s">
        <v>222</v>
      </c>
      <c r="DM126" s="835"/>
      <c r="DN126" s="835"/>
      <c r="DO126" s="835"/>
      <c r="DP126" s="835"/>
      <c r="DQ126" s="835" t="s">
        <v>222</v>
      </c>
      <c r="DR126" s="835"/>
      <c r="DS126" s="835"/>
      <c r="DT126" s="835"/>
      <c r="DU126" s="835"/>
      <c r="DV126" s="812" t="s">
        <v>222</v>
      </c>
      <c r="DW126" s="812"/>
      <c r="DX126" s="812"/>
      <c r="DY126" s="812"/>
      <c r="DZ126" s="813"/>
    </row>
    <row r="127" spans="1:130" s="199" customFormat="1" ht="26.25" customHeight="1">
      <c r="A127" s="840"/>
      <c r="B127" s="841"/>
      <c r="C127" s="859" t="s">
        <v>453</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222</v>
      </c>
      <c r="AB127" s="798"/>
      <c r="AC127" s="798"/>
      <c r="AD127" s="798"/>
      <c r="AE127" s="799"/>
      <c r="AF127" s="800" t="s">
        <v>222</v>
      </c>
      <c r="AG127" s="798"/>
      <c r="AH127" s="798"/>
      <c r="AI127" s="798"/>
      <c r="AJ127" s="799"/>
      <c r="AK127" s="800" t="s">
        <v>222</v>
      </c>
      <c r="AL127" s="798"/>
      <c r="AM127" s="798"/>
      <c r="AN127" s="798"/>
      <c r="AO127" s="799"/>
      <c r="AP127" s="845" t="s">
        <v>222</v>
      </c>
      <c r="AQ127" s="846"/>
      <c r="AR127" s="846"/>
      <c r="AS127" s="846"/>
      <c r="AT127" s="847"/>
      <c r="AU127" s="235"/>
      <c r="AV127" s="235"/>
      <c r="AW127" s="235"/>
      <c r="AX127" s="862" t="s">
        <v>454</v>
      </c>
      <c r="AY127" s="830"/>
      <c r="AZ127" s="830"/>
      <c r="BA127" s="830"/>
      <c r="BB127" s="830"/>
      <c r="BC127" s="830"/>
      <c r="BD127" s="830"/>
      <c r="BE127" s="831"/>
      <c r="BF127" s="829" t="s">
        <v>455</v>
      </c>
      <c r="BG127" s="830"/>
      <c r="BH127" s="830"/>
      <c r="BI127" s="830"/>
      <c r="BJ127" s="830"/>
      <c r="BK127" s="830"/>
      <c r="BL127" s="831"/>
      <c r="BM127" s="829" t="s">
        <v>456</v>
      </c>
      <c r="BN127" s="830"/>
      <c r="BO127" s="830"/>
      <c r="BP127" s="830"/>
      <c r="BQ127" s="830"/>
      <c r="BR127" s="830"/>
      <c r="BS127" s="831"/>
      <c r="BT127" s="829" t="s">
        <v>457</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458</v>
      </c>
      <c r="CQ127" s="768"/>
      <c r="CR127" s="768"/>
      <c r="CS127" s="768"/>
      <c r="CT127" s="768"/>
      <c r="CU127" s="768"/>
      <c r="CV127" s="768"/>
      <c r="CW127" s="768"/>
      <c r="CX127" s="768"/>
      <c r="CY127" s="768"/>
      <c r="CZ127" s="768"/>
      <c r="DA127" s="768"/>
      <c r="DB127" s="768"/>
      <c r="DC127" s="768"/>
      <c r="DD127" s="768"/>
      <c r="DE127" s="768"/>
      <c r="DF127" s="769"/>
      <c r="DG127" s="834" t="s">
        <v>222</v>
      </c>
      <c r="DH127" s="835"/>
      <c r="DI127" s="835"/>
      <c r="DJ127" s="835"/>
      <c r="DK127" s="835"/>
      <c r="DL127" s="835" t="s">
        <v>222</v>
      </c>
      <c r="DM127" s="835"/>
      <c r="DN127" s="835"/>
      <c r="DO127" s="835"/>
      <c r="DP127" s="835"/>
      <c r="DQ127" s="835" t="s">
        <v>222</v>
      </c>
      <c r="DR127" s="835"/>
      <c r="DS127" s="835"/>
      <c r="DT127" s="835"/>
      <c r="DU127" s="835"/>
      <c r="DV127" s="812" t="s">
        <v>222</v>
      </c>
      <c r="DW127" s="812"/>
      <c r="DX127" s="812"/>
      <c r="DY127" s="812"/>
      <c r="DZ127" s="813"/>
    </row>
    <row r="128" spans="1:130" s="199" customFormat="1" ht="26.25" customHeight="1" thickBot="1">
      <c r="A128" s="814" t="s">
        <v>459</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460</v>
      </c>
      <c r="X128" s="816"/>
      <c r="Y128" s="816"/>
      <c r="Z128" s="817"/>
      <c r="AA128" s="818">
        <v>859760</v>
      </c>
      <c r="AB128" s="819"/>
      <c r="AC128" s="819"/>
      <c r="AD128" s="819"/>
      <c r="AE128" s="820"/>
      <c r="AF128" s="821">
        <v>857255</v>
      </c>
      <c r="AG128" s="819"/>
      <c r="AH128" s="819"/>
      <c r="AI128" s="819"/>
      <c r="AJ128" s="820"/>
      <c r="AK128" s="821">
        <v>857046</v>
      </c>
      <c r="AL128" s="819"/>
      <c r="AM128" s="819"/>
      <c r="AN128" s="819"/>
      <c r="AO128" s="820"/>
      <c r="AP128" s="822"/>
      <c r="AQ128" s="823"/>
      <c r="AR128" s="823"/>
      <c r="AS128" s="823"/>
      <c r="AT128" s="824"/>
      <c r="AU128" s="235"/>
      <c r="AV128" s="235"/>
      <c r="AW128" s="235"/>
      <c r="AX128" s="825" t="s">
        <v>461</v>
      </c>
      <c r="AY128" s="826"/>
      <c r="AZ128" s="826"/>
      <c r="BA128" s="826"/>
      <c r="BB128" s="826"/>
      <c r="BC128" s="826"/>
      <c r="BD128" s="826"/>
      <c r="BE128" s="827"/>
      <c r="BF128" s="804" t="s">
        <v>222</v>
      </c>
      <c r="BG128" s="805"/>
      <c r="BH128" s="805"/>
      <c r="BI128" s="805"/>
      <c r="BJ128" s="805"/>
      <c r="BK128" s="805"/>
      <c r="BL128" s="828"/>
      <c r="BM128" s="804">
        <v>12.37</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462</v>
      </c>
      <c r="CQ128" s="746"/>
      <c r="CR128" s="746"/>
      <c r="CS128" s="746"/>
      <c r="CT128" s="746"/>
      <c r="CU128" s="746"/>
      <c r="CV128" s="746"/>
      <c r="CW128" s="746"/>
      <c r="CX128" s="746"/>
      <c r="CY128" s="746"/>
      <c r="CZ128" s="746"/>
      <c r="DA128" s="746"/>
      <c r="DB128" s="746"/>
      <c r="DC128" s="746"/>
      <c r="DD128" s="746"/>
      <c r="DE128" s="746"/>
      <c r="DF128" s="747"/>
      <c r="DG128" s="808" t="s">
        <v>222</v>
      </c>
      <c r="DH128" s="809"/>
      <c r="DI128" s="809"/>
      <c r="DJ128" s="809"/>
      <c r="DK128" s="809"/>
      <c r="DL128" s="809" t="s">
        <v>222</v>
      </c>
      <c r="DM128" s="809"/>
      <c r="DN128" s="809"/>
      <c r="DO128" s="809"/>
      <c r="DP128" s="809"/>
      <c r="DQ128" s="809" t="s">
        <v>222</v>
      </c>
      <c r="DR128" s="809"/>
      <c r="DS128" s="809"/>
      <c r="DT128" s="809"/>
      <c r="DU128" s="809"/>
      <c r="DV128" s="810" t="s">
        <v>222</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463</v>
      </c>
      <c r="X129" s="795"/>
      <c r="Y129" s="795"/>
      <c r="Z129" s="796"/>
      <c r="AA129" s="797">
        <v>21090890</v>
      </c>
      <c r="AB129" s="798"/>
      <c r="AC129" s="798"/>
      <c r="AD129" s="798"/>
      <c r="AE129" s="799"/>
      <c r="AF129" s="800">
        <v>21365128</v>
      </c>
      <c r="AG129" s="798"/>
      <c r="AH129" s="798"/>
      <c r="AI129" s="798"/>
      <c r="AJ129" s="799"/>
      <c r="AK129" s="800">
        <v>21332884</v>
      </c>
      <c r="AL129" s="798"/>
      <c r="AM129" s="798"/>
      <c r="AN129" s="798"/>
      <c r="AO129" s="799"/>
      <c r="AP129" s="801"/>
      <c r="AQ129" s="802"/>
      <c r="AR129" s="802"/>
      <c r="AS129" s="802"/>
      <c r="AT129" s="803"/>
      <c r="AU129" s="237"/>
      <c r="AV129" s="237"/>
      <c r="AW129" s="237"/>
      <c r="AX129" s="767" t="s">
        <v>464</v>
      </c>
      <c r="AY129" s="768"/>
      <c r="AZ129" s="768"/>
      <c r="BA129" s="768"/>
      <c r="BB129" s="768"/>
      <c r="BC129" s="768"/>
      <c r="BD129" s="768"/>
      <c r="BE129" s="769"/>
      <c r="BF129" s="787" t="s">
        <v>409</v>
      </c>
      <c r="BG129" s="788"/>
      <c r="BH129" s="788"/>
      <c r="BI129" s="788"/>
      <c r="BJ129" s="788"/>
      <c r="BK129" s="788"/>
      <c r="BL129" s="789"/>
      <c r="BM129" s="787">
        <v>17.37</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465</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466</v>
      </c>
      <c r="X130" s="795"/>
      <c r="Y130" s="795"/>
      <c r="Z130" s="796"/>
      <c r="AA130" s="797">
        <v>1950914</v>
      </c>
      <c r="AB130" s="798"/>
      <c r="AC130" s="798"/>
      <c r="AD130" s="798"/>
      <c r="AE130" s="799"/>
      <c r="AF130" s="800">
        <v>1712347</v>
      </c>
      <c r="AG130" s="798"/>
      <c r="AH130" s="798"/>
      <c r="AI130" s="798"/>
      <c r="AJ130" s="799"/>
      <c r="AK130" s="800">
        <v>1705440</v>
      </c>
      <c r="AL130" s="798"/>
      <c r="AM130" s="798"/>
      <c r="AN130" s="798"/>
      <c r="AO130" s="799"/>
      <c r="AP130" s="801"/>
      <c r="AQ130" s="802"/>
      <c r="AR130" s="802"/>
      <c r="AS130" s="802"/>
      <c r="AT130" s="803"/>
      <c r="AU130" s="237"/>
      <c r="AV130" s="237"/>
      <c r="AW130" s="237"/>
      <c r="AX130" s="767" t="s">
        <v>467</v>
      </c>
      <c r="AY130" s="768"/>
      <c r="AZ130" s="768"/>
      <c r="BA130" s="768"/>
      <c r="BB130" s="768"/>
      <c r="BC130" s="768"/>
      <c r="BD130" s="768"/>
      <c r="BE130" s="769"/>
      <c r="BF130" s="770">
        <v>0.5</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468</v>
      </c>
      <c r="X131" s="778"/>
      <c r="Y131" s="778"/>
      <c r="Z131" s="779"/>
      <c r="AA131" s="780">
        <v>19139976</v>
      </c>
      <c r="AB131" s="781"/>
      <c r="AC131" s="781"/>
      <c r="AD131" s="781"/>
      <c r="AE131" s="782"/>
      <c r="AF131" s="783">
        <v>19652781</v>
      </c>
      <c r="AG131" s="781"/>
      <c r="AH131" s="781"/>
      <c r="AI131" s="781"/>
      <c r="AJ131" s="782"/>
      <c r="AK131" s="783">
        <v>19627444</v>
      </c>
      <c r="AL131" s="781"/>
      <c r="AM131" s="781"/>
      <c r="AN131" s="781"/>
      <c r="AO131" s="782"/>
      <c r="AP131" s="784"/>
      <c r="AQ131" s="785"/>
      <c r="AR131" s="785"/>
      <c r="AS131" s="785"/>
      <c r="AT131" s="786"/>
      <c r="AU131" s="237"/>
      <c r="AV131" s="237"/>
      <c r="AW131" s="237"/>
      <c r="AX131" s="745" t="s">
        <v>469</v>
      </c>
      <c r="AY131" s="746"/>
      <c r="AZ131" s="746"/>
      <c r="BA131" s="746"/>
      <c r="BB131" s="746"/>
      <c r="BC131" s="746"/>
      <c r="BD131" s="746"/>
      <c r="BE131" s="747"/>
      <c r="BF131" s="748" t="s">
        <v>409</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470</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471</v>
      </c>
      <c r="W132" s="758"/>
      <c r="X132" s="758"/>
      <c r="Y132" s="758"/>
      <c r="Z132" s="759"/>
      <c r="AA132" s="760">
        <v>1.046171636</v>
      </c>
      <c r="AB132" s="761"/>
      <c r="AC132" s="761"/>
      <c r="AD132" s="761"/>
      <c r="AE132" s="762"/>
      <c r="AF132" s="763">
        <v>0.40009095900000002</v>
      </c>
      <c r="AG132" s="761"/>
      <c r="AH132" s="761"/>
      <c r="AI132" s="761"/>
      <c r="AJ132" s="762"/>
      <c r="AK132" s="763">
        <v>0.23887470999999999</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472</v>
      </c>
      <c r="W133" s="737"/>
      <c r="X133" s="737"/>
      <c r="Y133" s="737"/>
      <c r="Z133" s="738"/>
      <c r="AA133" s="739">
        <v>1.2</v>
      </c>
      <c r="AB133" s="740"/>
      <c r="AC133" s="740"/>
      <c r="AD133" s="740"/>
      <c r="AE133" s="741"/>
      <c r="AF133" s="739">
        <v>0.9</v>
      </c>
      <c r="AG133" s="740"/>
      <c r="AH133" s="740"/>
      <c r="AI133" s="740"/>
      <c r="AJ133" s="741"/>
      <c r="AK133" s="739">
        <v>0.5</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473</v>
      </c>
      <c r="B5" s="248"/>
      <c r="C5" s="248"/>
      <c r="D5" s="248"/>
      <c r="E5" s="248"/>
      <c r="F5" s="248"/>
      <c r="G5" s="248"/>
      <c r="H5" s="248"/>
      <c r="I5" s="248"/>
      <c r="J5" s="248"/>
      <c r="K5" s="248"/>
      <c r="L5" s="248"/>
      <c r="M5" s="248"/>
      <c r="N5" s="248"/>
      <c r="O5" s="249"/>
    </row>
    <row r="6" spans="1:16">
      <c r="A6" s="250"/>
      <c r="B6" s="246"/>
      <c r="C6" s="246"/>
      <c r="D6" s="246"/>
      <c r="E6" s="246"/>
      <c r="F6" s="246"/>
      <c r="G6" s="251" t="s">
        <v>474</v>
      </c>
      <c r="H6" s="251"/>
      <c r="I6" s="251"/>
      <c r="J6" s="251"/>
      <c r="K6" s="246"/>
      <c r="L6" s="246"/>
      <c r="M6" s="246"/>
      <c r="N6" s="246"/>
    </row>
    <row r="7" spans="1:16">
      <c r="A7" s="250"/>
      <c r="B7" s="246"/>
      <c r="C7" s="246"/>
      <c r="D7" s="246"/>
      <c r="E7" s="246"/>
      <c r="F7" s="246"/>
      <c r="G7" s="253"/>
      <c r="H7" s="254"/>
      <c r="I7" s="254"/>
      <c r="J7" s="255"/>
      <c r="K7" s="1152" t="s">
        <v>475</v>
      </c>
      <c r="L7" s="256"/>
      <c r="M7" s="257" t="s">
        <v>476</v>
      </c>
      <c r="N7" s="258"/>
    </row>
    <row r="8" spans="1:16">
      <c r="A8" s="250"/>
      <c r="B8" s="246"/>
      <c r="C8" s="246"/>
      <c r="D8" s="246"/>
      <c r="E8" s="246"/>
      <c r="F8" s="246"/>
      <c r="G8" s="259"/>
      <c r="H8" s="260"/>
      <c r="I8" s="260"/>
      <c r="J8" s="261"/>
      <c r="K8" s="1153"/>
      <c r="L8" s="262" t="s">
        <v>477</v>
      </c>
      <c r="M8" s="263" t="s">
        <v>478</v>
      </c>
      <c r="N8" s="264" t="s">
        <v>479</v>
      </c>
    </row>
    <row r="9" spans="1:16">
      <c r="A9" s="250"/>
      <c r="B9" s="246"/>
      <c r="C9" s="246"/>
      <c r="D9" s="246"/>
      <c r="E9" s="246"/>
      <c r="F9" s="246"/>
      <c r="G9" s="1166" t="s">
        <v>480</v>
      </c>
      <c r="H9" s="1167"/>
      <c r="I9" s="1167"/>
      <c r="J9" s="1168"/>
      <c r="K9" s="265">
        <v>5781498</v>
      </c>
      <c r="L9" s="266">
        <v>51259</v>
      </c>
      <c r="M9" s="267">
        <v>56511</v>
      </c>
      <c r="N9" s="268">
        <v>-9.3000000000000007</v>
      </c>
    </row>
    <row r="10" spans="1:16">
      <c r="A10" s="250"/>
      <c r="B10" s="246"/>
      <c r="C10" s="246"/>
      <c r="D10" s="246"/>
      <c r="E10" s="246"/>
      <c r="F10" s="246"/>
      <c r="G10" s="1166" t="s">
        <v>481</v>
      </c>
      <c r="H10" s="1167"/>
      <c r="I10" s="1167"/>
      <c r="J10" s="1168"/>
      <c r="K10" s="269">
        <v>374160</v>
      </c>
      <c r="L10" s="270">
        <v>3317</v>
      </c>
      <c r="M10" s="271">
        <v>3634</v>
      </c>
      <c r="N10" s="272">
        <v>-8.6999999999999993</v>
      </c>
    </row>
    <row r="11" spans="1:16" ht="13.5" customHeight="1">
      <c r="A11" s="250"/>
      <c r="B11" s="246"/>
      <c r="C11" s="246"/>
      <c r="D11" s="246"/>
      <c r="E11" s="246"/>
      <c r="F11" s="246"/>
      <c r="G11" s="1166" t="s">
        <v>482</v>
      </c>
      <c r="H11" s="1167"/>
      <c r="I11" s="1167"/>
      <c r="J11" s="1168"/>
      <c r="K11" s="269">
        <v>30291</v>
      </c>
      <c r="L11" s="270">
        <v>269</v>
      </c>
      <c r="M11" s="271">
        <v>3413</v>
      </c>
      <c r="N11" s="272">
        <v>-92.1</v>
      </c>
    </row>
    <row r="12" spans="1:16" ht="13.5" customHeight="1">
      <c r="A12" s="250"/>
      <c r="B12" s="246"/>
      <c r="C12" s="246"/>
      <c r="D12" s="246"/>
      <c r="E12" s="246"/>
      <c r="F12" s="246"/>
      <c r="G12" s="1166" t="s">
        <v>483</v>
      </c>
      <c r="H12" s="1167"/>
      <c r="I12" s="1167"/>
      <c r="J12" s="1168"/>
      <c r="K12" s="269" t="s">
        <v>484</v>
      </c>
      <c r="L12" s="270" t="s">
        <v>484</v>
      </c>
      <c r="M12" s="271">
        <v>498</v>
      </c>
      <c r="N12" s="272" t="s">
        <v>484</v>
      </c>
    </row>
    <row r="13" spans="1:16" ht="13.5" customHeight="1">
      <c r="A13" s="250"/>
      <c r="B13" s="246"/>
      <c r="C13" s="246"/>
      <c r="D13" s="246"/>
      <c r="E13" s="246"/>
      <c r="F13" s="246"/>
      <c r="G13" s="1166" t="s">
        <v>485</v>
      </c>
      <c r="H13" s="1167"/>
      <c r="I13" s="1167"/>
      <c r="J13" s="1168"/>
      <c r="K13" s="269" t="s">
        <v>484</v>
      </c>
      <c r="L13" s="270" t="s">
        <v>484</v>
      </c>
      <c r="M13" s="271">
        <v>0</v>
      </c>
      <c r="N13" s="272" t="s">
        <v>484</v>
      </c>
    </row>
    <row r="14" spans="1:16" ht="13.5" customHeight="1">
      <c r="A14" s="250"/>
      <c r="B14" s="246"/>
      <c r="C14" s="246"/>
      <c r="D14" s="246"/>
      <c r="E14" s="246"/>
      <c r="F14" s="246"/>
      <c r="G14" s="1166" t="s">
        <v>486</v>
      </c>
      <c r="H14" s="1167"/>
      <c r="I14" s="1167"/>
      <c r="J14" s="1168"/>
      <c r="K14" s="269">
        <v>363316</v>
      </c>
      <c r="L14" s="270">
        <v>3221</v>
      </c>
      <c r="M14" s="271">
        <v>2520</v>
      </c>
      <c r="N14" s="272">
        <v>27.8</v>
      </c>
    </row>
    <row r="15" spans="1:16" ht="13.5" customHeight="1">
      <c r="A15" s="250"/>
      <c r="B15" s="246"/>
      <c r="C15" s="246"/>
      <c r="D15" s="246"/>
      <c r="E15" s="246"/>
      <c r="F15" s="246"/>
      <c r="G15" s="1166" t="s">
        <v>487</v>
      </c>
      <c r="H15" s="1167"/>
      <c r="I15" s="1167"/>
      <c r="J15" s="1168"/>
      <c r="K15" s="269">
        <v>124871</v>
      </c>
      <c r="L15" s="270">
        <v>1107</v>
      </c>
      <c r="M15" s="271">
        <v>1086</v>
      </c>
      <c r="N15" s="272">
        <v>1.9</v>
      </c>
    </row>
    <row r="16" spans="1:16">
      <c r="A16" s="250"/>
      <c r="B16" s="246"/>
      <c r="C16" s="246"/>
      <c r="D16" s="246"/>
      <c r="E16" s="246"/>
      <c r="F16" s="246"/>
      <c r="G16" s="1169" t="s">
        <v>488</v>
      </c>
      <c r="H16" s="1170"/>
      <c r="I16" s="1170"/>
      <c r="J16" s="1171"/>
      <c r="K16" s="270">
        <v>-608646</v>
      </c>
      <c r="L16" s="270">
        <v>-5396</v>
      </c>
      <c r="M16" s="271">
        <v>-4875</v>
      </c>
      <c r="N16" s="272">
        <v>10.7</v>
      </c>
    </row>
    <row r="17" spans="1:16">
      <c r="A17" s="250"/>
      <c r="B17" s="246"/>
      <c r="C17" s="246"/>
      <c r="D17" s="246"/>
      <c r="E17" s="246"/>
      <c r="F17" s="246"/>
      <c r="G17" s="1169" t="s">
        <v>170</v>
      </c>
      <c r="H17" s="1170"/>
      <c r="I17" s="1170"/>
      <c r="J17" s="1171"/>
      <c r="K17" s="270">
        <v>6065490</v>
      </c>
      <c r="L17" s="270">
        <v>53777</v>
      </c>
      <c r="M17" s="271">
        <v>62786</v>
      </c>
      <c r="N17" s="272">
        <v>-14.3</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489</v>
      </c>
      <c r="H19" s="246"/>
      <c r="I19" s="246"/>
      <c r="J19" s="246"/>
      <c r="K19" s="246"/>
      <c r="L19" s="246"/>
      <c r="M19" s="246"/>
      <c r="N19" s="246"/>
    </row>
    <row r="20" spans="1:16">
      <c r="A20" s="250"/>
      <c r="B20" s="246"/>
      <c r="C20" s="246"/>
      <c r="D20" s="246"/>
      <c r="E20" s="246"/>
      <c r="F20" s="246"/>
      <c r="G20" s="274"/>
      <c r="H20" s="275"/>
      <c r="I20" s="275"/>
      <c r="J20" s="276"/>
      <c r="K20" s="277" t="s">
        <v>490</v>
      </c>
      <c r="L20" s="278" t="s">
        <v>491</v>
      </c>
      <c r="M20" s="279" t="s">
        <v>492</v>
      </c>
      <c r="N20" s="280"/>
    </row>
    <row r="21" spans="1:16" s="286" customFormat="1">
      <c r="A21" s="281"/>
      <c r="B21" s="251"/>
      <c r="C21" s="251"/>
      <c r="D21" s="251"/>
      <c r="E21" s="251"/>
      <c r="F21" s="251"/>
      <c r="G21" s="1163" t="s">
        <v>493</v>
      </c>
      <c r="H21" s="1164"/>
      <c r="I21" s="1164"/>
      <c r="J21" s="1165"/>
      <c r="K21" s="282">
        <v>4.97</v>
      </c>
      <c r="L21" s="283">
        <v>5.97</v>
      </c>
      <c r="M21" s="284">
        <v>-1</v>
      </c>
      <c r="N21" s="251"/>
      <c r="O21" s="285"/>
      <c r="P21" s="281"/>
    </row>
    <row r="22" spans="1:16" s="286" customFormat="1">
      <c r="A22" s="281"/>
      <c r="B22" s="251"/>
      <c r="C22" s="251"/>
      <c r="D22" s="251"/>
      <c r="E22" s="251"/>
      <c r="F22" s="251"/>
      <c r="G22" s="1163" t="s">
        <v>494</v>
      </c>
      <c r="H22" s="1164"/>
      <c r="I22" s="1164"/>
      <c r="J22" s="1165"/>
      <c r="K22" s="287">
        <v>99.7</v>
      </c>
      <c r="L22" s="288">
        <v>99.8</v>
      </c>
      <c r="M22" s="289">
        <v>-0.1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495</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496</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497</v>
      </c>
      <c r="H29" s="251"/>
      <c r="I29" s="251"/>
      <c r="J29" s="251"/>
      <c r="K29" s="246"/>
      <c r="L29" s="246"/>
      <c r="M29" s="246"/>
      <c r="N29" s="246"/>
      <c r="O29" s="295"/>
    </row>
    <row r="30" spans="1:16">
      <c r="A30" s="250"/>
      <c r="B30" s="246"/>
      <c r="C30" s="246"/>
      <c r="D30" s="246"/>
      <c r="E30" s="246"/>
      <c r="F30" s="246"/>
      <c r="G30" s="253"/>
      <c r="H30" s="254"/>
      <c r="I30" s="254"/>
      <c r="J30" s="255"/>
      <c r="K30" s="1152" t="s">
        <v>475</v>
      </c>
      <c r="L30" s="256"/>
      <c r="M30" s="257" t="s">
        <v>476</v>
      </c>
      <c r="N30" s="258"/>
    </row>
    <row r="31" spans="1:16">
      <c r="A31" s="250"/>
      <c r="B31" s="246"/>
      <c r="C31" s="246"/>
      <c r="D31" s="246"/>
      <c r="E31" s="246"/>
      <c r="F31" s="246"/>
      <c r="G31" s="259"/>
      <c r="H31" s="260"/>
      <c r="I31" s="260"/>
      <c r="J31" s="261"/>
      <c r="K31" s="1153"/>
      <c r="L31" s="262" t="s">
        <v>477</v>
      </c>
      <c r="M31" s="263" t="s">
        <v>478</v>
      </c>
      <c r="N31" s="264" t="s">
        <v>479</v>
      </c>
    </row>
    <row r="32" spans="1:16" ht="27" customHeight="1">
      <c r="A32" s="250"/>
      <c r="B32" s="246"/>
      <c r="C32" s="246"/>
      <c r="D32" s="246"/>
      <c r="E32" s="246"/>
      <c r="F32" s="246"/>
      <c r="G32" s="1154" t="s">
        <v>498</v>
      </c>
      <c r="H32" s="1155"/>
      <c r="I32" s="1155"/>
      <c r="J32" s="1156"/>
      <c r="K32" s="296">
        <v>2095171</v>
      </c>
      <c r="L32" s="296">
        <v>18576</v>
      </c>
      <c r="M32" s="297">
        <v>33036</v>
      </c>
      <c r="N32" s="298">
        <v>-43.8</v>
      </c>
    </row>
    <row r="33" spans="1:16" ht="13.5" customHeight="1">
      <c r="A33" s="250"/>
      <c r="B33" s="246"/>
      <c r="C33" s="246"/>
      <c r="D33" s="246"/>
      <c r="E33" s="246"/>
      <c r="F33" s="246"/>
      <c r="G33" s="1154" t="s">
        <v>499</v>
      </c>
      <c r="H33" s="1155"/>
      <c r="I33" s="1155"/>
      <c r="J33" s="1156"/>
      <c r="K33" s="296" t="s">
        <v>484</v>
      </c>
      <c r="L33" s="296" t="s">
        <v>484</v>
      </c>
      <c r="M33" s="297" t="s">
        <v>484</v>
      </c>
      <c r="N33" s="298" t="s">
        <v>484</v>
      </c>
    </row>
    <row r="34" spans="1:16" ht="27" customHeight="1">
      <c r="A34" s="250"/>
      <c r="B34" s="246"/>
      <c r="C34" s="246"/>
      <c r="D34" s="246"/>
      <c r="E34" s="246"/>
      <c r="F34" s="246"/>
      <c r="G34" s="1154" t="s">
        <v>500</v>
      </c>
      <c r="H34" s="1155"/>
      <c r="I34" s="1155"/>
      <c r="J34" s="1156"/>
      <c r="K34" s="296" t="s">
        <v>484</v>
      </c>
      <c r="L34" s="296" t="s">
        <v>484</v>
      </c>
      <c r="M34" s="297">
        <v>44</v>
      </c>
      <c r="N34" s="298" t="s">
        <v>484</v>
      </c>
    </row>
    <row r="35" spans="1:16" ht="27" customHeight="1">
      <c r="A35" s="250"/>
      <c r="B35" s="246"/>
      <c r="C35" s="246"/>
      <c r="D35" s="246"/>
      <c r="E35" s="246"/>
      <c r="F35" s="246"/>
      <c r="G35" s="1154" t="s">
        <v>501</v>
      </c>
      <c r="H35" s="1155"/>
      <c r="I35" s="1155"/>
      <c r="J35" s="1156"/>
      <c r="K35" s="296">
        <v>435567</v>
      </c>
      <c r="L35" s="296">
        <v>3862</v>
      </c>
      <c r="M35" s="297">
        <v>7207</v>
      </c>
      <c r="N35" s="298">
        <v>-46.4</v>
      </c>
    </row>
    <row r="36" spans="1:16" ht="27" customHeight="1">
      <c r="A36" s="250"/>
      <c r="B36" s="246"/>
      <c r="C36" s="246"/>
      <c r="D36" s="246"/>
      <c r="E36" s="246"/>
      <c r="F36" s="246"/>
      <c r="G36" s="1154" t="s">
        <v>502</v>
      </c>
      <c r="H36" s="1155"/>
      <c r="I36" s="1155"/>
      <c r="J36" s="1156"/>
      <c r="K36" s="296">
        <v>70463</v>
      </c>
      <c r="L36" s="296">
        <v>625</v>
      </c>
      <c r="M36" s="297">
        <v>1383</v>
      </c>
      <c r="N36" s="298">
        <v>-54.8</v>
      </c>
    </row>
    <row r="37" spans="1:16" ht="13.5" customHeight="1">
      <c r="A37" s="250"/>
      <c r="B37" s="246"/>
      <c r="C37" s="246"/>
      <c r="D37" s="246"/>
      <c r="E37" s="246"/>
      <c r="F37" s="246"/>
      <c r="G37" s="1154" t="s">
        <v>503</v>
      </c>
      <c r="H37" s="1155"/>
      <c r="I37" s="1155"/>
      <c r="J37" s="1156"/>
      <c r="K37" s="296">
        <v>8170</v>
      </c>
      <c r="L37" s="296">
        <v>72</v>
      </c>
      <c r="M37" s="297">
        <v>788</v>
      </c>
      <c r="N37" s="298">
        <v>-90.9</v>
      </c>
    </row>
    <row r="38" spans="1:16" ht="27" customHeight="1">
      <c r="A38" s="250"/>
      <c r="B38" s="246"/>
      <c r="C38" s="246"/>
      <c r="D38" s="246"/>
      <c r="E38" s="246"/>
      <c r="F38" s="246"/>
      <c r="G38" s="1157" t="s">
        <v>504</v>
      </c>
      <c r="H38" s="1158"/>
      <c r="I38" s="1158"/>
      <c r="J38" s="1159"/>
      <c r="K38" s="299" t="s">
        <v>484</v>
      </c>
      <c r="L38" s="299" t="s">
        <v>484</v>
      </c>
      <c r="M38" s="300">
        <v>1</v>
      </c>
      <c r="N38" s="301" t="s">
        <v>484</v>
      </c>
      <c r="O38" s="295"/>
    </row>
    <row r="39" spans="1:16">
      <c r="A39" s="250"/>
      <c r="B39" s="246"/>
      <c r="C39" s="246"/>
      <c r="D39" s="246"/>
      <c r="E39" s="246"/>
      <c r="F39" s="246"/>
      <c r="G39" s="1157" t="s">
        <v>505</v>
      </c>
      <c r="H39" s="1158"/>
      <c r="I39" s="1158"/>
      <c r="J39" s="1159"/>
      <c r="K39" s="302">
        <v>-857046</v>
      </c>
      <c r="L39" s="302">
        <v>-7599</v>
      </c>
      <c r="M39" s="303">
        <v>-7012</v>
      </c>
      <c r="N39" s="304">
        <v>8.4</v>
      </c>
      <c r="O39" s="295"/>
    </row>
    <row r="40" spans="1:16" ht="27" customHeight="1">
      <c r="A40" s="250"/>
      <c r="B40" s="246"/>
      <c r="C40" s="246"/>
      <c r="D40" s="246"/>
      <c r="E40" s="246"/>
      <c r="F40" s="246"/>
      <c r="G40" s="1154" t="s">
        <v>506</v>
      </c>
      <c r="H40" s="1155"/>
      <c r="I40" s="1155"/>
      <c r="J40" s="1156"/>
      <c r="K40" s="302">
        <v>-1705440</v>
      </c>
      <c r="L40" s="302">
        <v>-15121</v>
      </c>
      <c r="M40" s="303">
        <v>-26691</v>
      </c>
      <c r="N40" s="304">
        <v>-43.3</v>
      </c>
      <c r="O40" s="295"/>
    </row>
    <row r="41" spans="1:16">
      <c r="A41" s="250"/>
      <c r="B41" s="246"/>
      <c r="C41" s="246"/>
      <c r="D41" s="246"/>
      <c r="E41" s="246"/>
      <c r="F41" s="246"/>
      <c r="G41" s="1160" t="s">
        <v>282</v>
      </c>
      <c r="H41" s="1161"/>
      <c r="I41" s="1161"/>
      <c r="J41" s="1162"/>
      <c r="K41" s="296">
        <v>46885</v>
      </c>
      <c r="L41" s="302">
        <v>416</v>
      </c>
      <c r="M41" s="303">
        <v>8756</v>
      </c>
      <c r="N41" s="304">
        <v>-95.2</v>
      </c>
      <c r="O41" s="295"/>
    </row>
    <row r="42" spans="1:16">
      <c r="A42" s="250"/>
      <c r="B42" s="246"/>
      <c r="C42" s="246"/>
      <c r="D42" s="246"/>
      <c r="E42" s="246"/>
      <c r="F42" s="246"/>
      <c r="G42" s="305" t="s">
        <v>507</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508</v>
      </c>
      <c r="B47" s="246"/>
      <c r="C47" s="246"/>
      <c r="D47" s="246"/>
      <c r="E47" s="246"/>
      <c r="F47" s="246"/>
      <c r="G47" s="246"/>
      <c r="H47" s="246"/>
      <c r="I47" s="246"/>
      <c r="J47" s="246"/>
      <c r="K47" s="246"/>
      <c r="L47" s="246"/>
      <c r="M47" s="246"/>
      <c r="N47" s="246"/>
    </row>
    <row r="48" spans="1:16">
      <c r="A48" s="250"/>
      <c r="B48" s="246"/>
      <c r="C48" s="246"/>
      <c r="D48" s="246"/>
      <c r="E48" s="246"/>
      <c r="F48" s="246"/>
      <c r="G48" s="310" t="s">
        <v>509</v>
      </c>
      <c r="H48" s="310"/>
      <c r="I48" s="310"/>
      <c r="J48" s="310"/>
      <c r="K48" s="310"/>
      <c r="L48" s="310"/>
      <c r="M48" s="311"/>
      <c r="N48" s="310"/>
    </row>
    <row r="49" spans="1:14" ht="13.5" customHeight="1">
      <c r="A49" s="250"/>
      <c r="B49" s="246"/>
      <c r="C49" s="246"/>
      <c r="D49" s="246"/>
      <c r="E49" s="246"/>
      <c r="F49" s="246"/>
      <c r="G49" s="312"/>
      <c r="H49" s="313"/>
      <c r="I49" s="1147" t="s">
        <v>475</v>
      </c>
      <c r="J49" s="1149" t="s">
        <v>510</v>
      </c>
      <c r="K49" s="1150"/>
      <c r="L49" s="1150"/>
      <c r="M49" s="1150"/>
      <c r="N49" s="1151"/>
    </row>
    <row r="50" spans="1:14">
      <c r="A50" s="250"/>
      <c r="B50" s="246"/>
      <c r="C50" s="246"/>
      <c r="D50" s="246"/>
      <c r="E50" s="246"/>
      <c r="F50" s="246"/>
      <c r="G50" s="314"/>
      <c r="H50" s="315"/>
      <c r="I50" s="1148"/>
      <c r="J50" s="316" t="s">
        <v>511</v>
      </c>
      <c r="K50" s="317" t="s">
        <v>512</v>
      </c>
      <c r="L50" s="318" t="s">
        <v>513</v>
      </c>
      <c r="M50" s="319" t="s">
        <v>514</v>
      </c>
      <c r="N50" s="320" t="s">
        <v>515</v>
      </c>
    </row>
    <row r="51" spans="1:14">
      <c r="A51" s="250"/>
      <c r="B51" s="246"/>
      <c r="C51" s="246"/>
      <c r="D51" s="246"/>
      <c r="E51" s="246"/>
      <c r="F51" s="246"/>
      <c r="G51" s="312" t="s">
        <v>516</v>
      </c>
      <c r="H51" s="313"/>
      <c r="I51" s="321">
        <v>2185747</v>
      </c>
      <c r="J51" s="322">
        <v>19355</v>
      </c>
      <c r="K51" s="323">
        <v>-25.9</v>
      </c>
      <c r="L51" s="324">
        <v>43493</v>
      </c>
      <c r="M51" s="325">
        <v>5</v>
      </c>
      <c r="N51" s="326">
        <v>-30.9</v>
      </c>
    </row>
    <row r="52" spans="1:14">
      <c r="A52" s="250"/>
      <c r="B52" s="246"/>
      <c r="C52" s="246"/>
      <c r="D52" s="246"/>
      <c r="E52" s="246"/>
      <c r="F52" s="246"/>
      <c r="G52" s="327"/>
      <c r="H52" s="328" t="s">
        <v>517</v>
      </c>
      <c r="I52" s="329">
        <v>1227752</v>
      </c>
      <c r="J52" s="330">
        <v>10872</v>
      </c>
      <c r="K52" s="331">
        <v>-24.7</v>
      </c>
      <c r="L52" s="332">
        <v>23254</v>
      </c>
      <c r="M52" s="333">
        <v>4</v>
      </c>
      <c r="N52" s="334">
        <v>-28.7</v>
      </c>
    </row>
    <row r="53" spans="1:14">
      <c r="A53" s="250"/>
      <c r="B53" s="246"/>
      <c r="C53" s="246"/>
      <c r="D53" s="246"/>
      <c r="E53" s="246"/>
      <c r="F53" s="246"/>
      <c r="G53" s="312" t="s">
        <v>518</v>
      </c>
      <c r="H53" s="313"/>
      <c r="I53" s="321">
        <v>2860988</v>
      </c>
      <c r="J53" s="322">
        <v>25340</v>
      </c>
      <c r="K53" s="323">
        <v>30.9</v>
      </c>
      <c r="L53" s="324">
        <v>50840</v>
      </c>
      <c r="M53" s="325">
        <v>16.899999999999999</v>
      </c>
      <c r="N53" s="326">
        <v>14</v>
      </c>
    </row>
    <row r="54" spans="1:14">
      <c r="A54" s="250"/>
      <c r="B54" s="246"/>
      <c r="C54" s="246"/>
      <c r="D54" s="246"/>
      <c r="E54" s="246"/>
      <c r="F54" s="246"/>
      <c r="G54" s="327"/>
      <c r="H54" s="328" t="s">
        <v>517</v>
      </c>
      <c r="I54" s="329">
        <v>1463060</v>
      </c>
      <c r="J54" s="330">
        <v>12958</v>
      </c>
      <c r="K54" s="331">
        <v>19.2</v>
      </c>
      <c r="L54" s="332">
        <v>25367</v>
      </c>
      <c r="M54" s="333">
        <v>9.1</v>
      </c>
      <c r="N54" s="334">
        <v>10.1</v>
      </c>
    </row>
    <row r="55" spans="1:14">
      <c r="A55" s="250"/>
      <c r="B55" s="246"/>
      <c r="C55" s="246"/>
      <c r="D55" s="246"/>
      <c r="E55" s="246"/>
      <c r="F55" s="246"/>
      <c r="G55" s="312" t="s">
        <v>519</v>
      </c>
      <c r="H55" s="313"/>
      <c r="I55" s="321">
        <v>4162768</v>
      </c>
      <c r="J55" s="322">
        <v>36928</v>
      </c>
      <c r="K55" s="323">
        <v>45.7</v>
      </c>
      <c r="L55" s="324">
        <v>53605</v>
      </c>
      <c r="M55" s="325">
        <v>5.4</v>
      </c>
      <c r="N55" s="326">
        <v>40.299999999999997</v>
      </c>
    </row>
    <row r="56" spans="1:14">
      <c r="A56" s="250"/>
      <c r="B56" s="246"/>
      <c r="C56" s="246"/>
      <c r="D56" s="246"/>
      <c r="E56" s="246"/>
      <c r="F56" s="246"/>
      <c r="G56" s="327"/>
      <c r="H56" s="328" t="s">
        <v>517</v>
      </c>
      <c r="I56" s="329">
        <v>2316288</v>
      </c>
      <c r="J56" s="330">
        <v>20548</v>
      </c>
      <c r="K56" s="331">
        <v>58.6</v>
      </c>
      <c r="L56" s="332">
        <v>28343</v>
      </c>
      <c r="M56" s="333">
        <v>11.7</v>
      </c>
      <c r="N56" s="334">
        <v>46.9</v>
      </c>
    </row>
    <row r="57" spans="1:14">
      <c r="A57" s="250"/>
      <c r="B57" s="246"/>
      <c r="C57" s="246"/>
      <c r="D57" s="246"/>
      <c r="E57" s="246"/>
      <c r="F57" s="246"/>
      <c r="G57" s="312" t="s">
        <v>520</v>
      </c>
      <c r="H57" s="313"/>
      <c r="I57" s="321">
        <v>3871719</v>
      </c>
      <c r="J57" s="322">
        <v>34294</v>
      </c>
      <c r="K57" s="323">
        <v>-7.1</v>
      </c>
      <c r="L57" s="324">
        <v>44267</v>
      </c>
      <c r="M57" s="325">
        <v>-17.399999999999999</v>
      </c>
      <c r="N57" s="326">
        <v>10.3</v>
      </c>
    </row>
    <row r="58" spans="1:14">
      <c r="A58" s="250"/>
      <c r="B58" s="246"/>
      <c r="C58" s="246"/>
      <c r="D58" s="246"/>
      <c r="E58" s="246"/>
      <c r="F58" s="246"/>
      <c r="G58" s="327"/>
      <c r="H58" s="328" t="s">
        <v>517</v>
      </c>
      <c r="I58" s="329">
        <v>2177884</v>
      </c>
      <c r="J58" s="330">
        <v>19291</v>
      </c>
      <c r="K58" s="331">
        <v>-6.1</v>
      </c>
      <c r="L58" s="332">
        <v>26161</v>
      </c>
      <c r="M58" s="333">
        <v>-7.7</v>
      </c>
      <c r="N58" s="334">
        <v>1.6</v>
      </c>
    </row>
    <row r="59" spans="1:14">
      <c r="A59" s="250"/>
      <c r="B59" s="246"/>
      <c r="C59" s="246"/>
      <c r="D59" s="246"/>
      <c r="E59" s="246"/>
      <c r="F59" s="246"/>
      <c r="G59" s="312" t="s">
        <v>521</v>
      </c>
      <c r="H59" s="313"/>
      <c r="I59" s="321">
        <v>4934857</v>
      </c>
      <c r="J59" s="322">
        <v>43753</v>
      </c>
      <c r="K59" s="323">
        <v>27.6</v>
      </c>
      <c r="L59" s="324">
        <v>40879</v>
      </c>
      <c r="M59" s="325">
        <v>-7.7</v>
      </c>
      <c r="N59" s="326">
        <v>35.299999999999997</v>
      </c>
    </row>
    <row r="60" spans="1:14">
      <c r="A60" s="250"/>
      <c r="B60" s="246"/>
      <c r="C60" s="246"/>
      <c r="D60" s="246"/>
      <c r="E60" s="246"/>
      <c r="F60" s="246"/>
      <c r="G60" s="327"/>
      <c r="H60" s="328" t="s">
        <v>517</v>
      </c>
      <c r="I60" s="335">
        <v>1903669</v>
      </c>
      <c r="J60" s="330">
        <v>16878</v>
      </c>
      <c r="K60" s="331">
        <v>-12.5</v>
      </c>
      <c r="L60" s="332">
        <v>24087</v>
      </c>
      <c r="M60" s="333">
        <v>-7.9</v>
      </c>
      <c r="N60" s="334">
        <v>-4.5999999999999996</v>
      </c>
    </row>
    <row r="61" spans="1:14">
      <c r="A61" s="250"/>
      <c r="B61" s="246"/>
      <c r="C61" s="246"/>
      <c r="D61" s="246"/>
      <c r="E61" s="246"/>
      <c r="F61" s="246"/>
      <c r="G61" s="312" t="s">
        <v>522</v>
      </c>
      <c r="H61" s="336"/>
      <c r="I61" s="337">
        <v>3603216</v>
      </c>
      <c r="J61" s="338">
        <v>31934</v>
      </c>
      <c r="K61" s="339">
        <v>14.2</v>
      </c>
      <c r="L61" s="340">
        <v>46617</v>
      </c>
      <c r="M61" s="341">
        <v>0.4</v>
      </c>
      <c r="N61" s="326">
        <v>13.8</v>
      </c>
    </row>
    <row r="62" spans="1:14">
      <c r="A62" s="250"/>
      <c r="B62" s="246"/>
      <c r="C62" s="246"/>
      <c r="D62" s="246"/>
      <c r="E62" s="246"/>
      <c r="F62" s="246"/>
      <c r="G62" s="327"/>
      <c r="H62" s="328" t="s">
        <v>517</v>
      </c>
      <c r="I62" s="329">
        <v>1817731</v>
      </c>
      <c r="J62" s="330">
        <v>16109</v>
      </c>
      <c r="K62" s="331">
        <v>6.9</v>
      </c>
      <c r="L62" s="332">
        <v>25442</v>
      </c>
      <c r="M62" s="333">
        <v>1.8</v>
      </c>
      <c r="N62" s="334">
        <v>5.0999999999999996</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524</v>
      </c>
      <c r="G46" s="8" t="s">
        <v>525</v>
      </c>
      <c r="H46" s="8" t="s">
        <v>526</v>
      </c>
      <c r="I46" s="8" t="s">
        <v>527</v>
      </c>
      <c r="J46" s="9" t="s">
        <v>528</v>
      </c>
    </row>
    <row r="47" spans="2:10" ht="57.75" customHeight="1">
      <c r="B47" s="10"/>
      <c r="C47" s="1172" t="s">
        <v>3</v>
      </c>
      <c r="D47" s="1172"/>
      <c r="E47" s="1173"/>
      <c r="F47" s="11">
        <v>12.6</v>
      </c>
      <c r="G47" s="12">
        <v>15.25</v>
      </c>
      <c r="H47" s="12">
        <v>18.66</v>
      </c>
      <c r="I47" s="12">
        <v>18.440000000000001</v>
      </c>
      <c r="J47" s="13">
        <v>16.13</v>
      </c>
    </row>
    <row r="48" spans="2:10" ht="57.75" customHeight="1">
      <c r="B48" s="14"/>
      <c r="C48" s="1174" t="s">
        <v>4</v>
      </c>
      <c r="D48" s="1174"/>
      <c r="E48" s="1175"/>
      <c r="F48" s="15">
        <v>3.46</v>
      </c>
      <c r="G48" s="16">
        <v>6.42</v>
      </c>
      <c r="H48" s="16">
        <v>5.97</v>
      </c>
      <c r="I48" s="16">
        <v>4.6500000000000004</v>
      </c>
      <c r="J48" s="17">
        <v>5.0999999999999996</v>
      </c>
    </row>
    <row r="49" spans="2:10" ht="57.75" customHeight="1" thickBot="1">
      <c r="B49" s="18"/>
      <c r="C49" s="1176" t="s">
        <v>5</v>
      </c>
      <c r="D49" s="1176"/>
      <c r="E49" s="1177"/>
      <c r="F49" s="19" t="s">
        <v>529</v>
      </c>
      <c r="G49" s="20">
        <v>5.8</v>
      </c>
      <c r="H49" s="20">
        <v>3.33</v>
      </c>
      <c r="I49" s="20" t="s">
        <v>530</v>
      </c>
      <c r="J49" s="21" t="s">
        <v>531</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16</vt:i4>
      </vt:variant>
    </vt:vector>
  </HeadingPairs>
  <TitlesOfParts>
    <vt:vector baseType="lpstr" size="16">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2018-05-01T04:14:05Z</cp:lastPrinted>
  <dcterms:modified xsi:type="dcterms:W3CDTF">2018-12-03T01:02:02Z</dcterms:modified>
</cp:coreProperties>
</file>